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856" documentId="13_ncr:1_{04E45ED2-AB9E-44A1-9F14-144BFF80BBAF}" xr6:coauthVersionLast="47" xr6:coauthVersionMax="47" xr10:uidLastSave="{A7C94FD9-DC8F-477E-BD8F-3E29477B57FE}"/>
  <bookViews>
    <workbookView xWindow="-110" yWindow="-110" windowWidth="19420" windowHeight="10420" xr2:uid="{00000000-000D-0000-FFFF-FFFF00000000}"/>
  </bookViews>
  <sheets>
    <sheet name="Form 1" sheetId="6" r:id="rId1"/>
    <sheet name="Form 2" sheetId="7" r:id="rId2"/>
    <sheet name="Form 3" sheetId="8" r:id="rId3"/>
  </sheets>
  <definedNames>
    <definedName name="_xlnm.Print_Area" localSheetId="0">'Form 1'!$B$3:$I$24</definedName>
    <definedName name="_xlnm.Print_Area" localSheetId="1">'Form 2'!$C$4:$M$54</definedName>
    <definedName name="_xlnm.Print_Area" localSheetId="2">'Form 3'!$D$3:$J$30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7" l="1"/>
  <c r="G12" i="6"/>
  <c r="G26" i="8"/>
  <c r="K37" i="7"/>
  <c r="J37" i="7"/>
  <c r="H37" i="7" l="1"/>
  <c r="L36" i="7"/>
  <c r="M36" i="7"/>
  <c r="L27" i="7"/>
  <c r="J13" i="8"/>
  <c r="J16" i="8"/>
  <c r="J17" i="8"/>
  <c r="J19" i="8"/>
  <c r="J20" i="8"/>
  <c r="H26" i="8"/>
  <c r="L46" i="7"/>
  <c r="L45" i="7"/>
  <c r="M47" i="7"/>
  <c r="M46" i="7"/>
  <c r="M45" i="7"/>
  <c r="I37" i="7" l="1"/>
  <c r="L47" i="7"/>
  <c r="G13" i="6"/>
  <c r="J23" i="8"/>
  <c r="K48" i="7"/>
  <c r="J48" i="7"/>
  <c r="J15" i="8"/>
  <c r="H48" i="7" l="1"/>
  <c r="I48" i="7"/>
  <c r="L48" i="7"/>
  <c r="M48" i="7"/>
  <c r="F48" i="7"/>
  <c r="G48" i="7"/>
  <c r="J25" i="8"/>
  <c r="J18" i="8"/>
  <c r="J22" i="8"/>
  <c r="L35" i="7" l="1"/>
  <c r="L37" i="7" s="1"/>
  <c r="F37" i="7"/>
  <c r="I26" i="8"/>
  <c r="F13" i="6"/>
  <c r="I13" i="6" s="1"/>
  <c r="M26" i="7"/>
  <c r="L26" i="7"/>
  <c r="J24" i="8"/>
  <c r="M35" i="7" l="1"/>
  <c r="M37" i="7" s="1"/>
  <c r="G37" i="7"/>
  <c r="G14" i="6"/>
  <c r="I14" i="6" s="1"/>
  <c r="J10" i="8"/>
  <c r="J11" i="8"/>
  <c r="I28" i="7"/>
  <c r="J14" i="8"/>
  <c r="M27" i="7"/>
  <c r="L25" i="7"/>
  <c r="F12" i="6" l="1"/>
  <c r="I12" i="6" s="1"/>
  <c r="H28" i="7"/>
  <c r="J12" i="8"/>
  <c r="J21" i="8"/>
  <c r="J16" i="7"/>
  <c r="M25" i="7"/>
  <c r="L24" i="7" l="1"/>
  <c r="H16" i="7"/>
  <c r="J28" i="7" l="1"/>
  <c r="F16" i="7"/>
  <c r="K28" i="7"/>
  <c r="L14" i="7"/>
  <c r="M24" i="7" l="1"/>
  <c r="F28" i="7" l="1"/>
  <c r="H21" i="6" l="1"/>
  <c r="G13" i="7" l="1"/>
  <c r="K13" i="7"/>
  <c r="I13" i="7"/>
  <c r="G14" i="7" l="1"/>
  <c r="G15" i="7"/>
  <c r="M15" i="7" s="1"/>
  <c r="I14" i="7"/>
  <c r="I16" i="7" s="1"/>
  <c r="K14" i="7"/>
  <c r="D8" i="6"/>
  <c r="D7" i="8"/>
  <c r="G16" i="7" l="1"/>
  <c r="K16" i="7"/>
  <c r="M14" i="7"/>
  <c r="Q28" i="7" l="1"/>
  <c r="E7" i="8" l="1"/>
  <c r="E29" i="8" s="1"/>
  <c r="D6" i="7"/>
  <c r="G28" i="7" l="1"/>
  <c r="D53" i="7"/>
  <c r="F26" i="8"/>
  <c r="E26" i="8"/>
  <c r="G11" i="6" l="1"/>
  <c r="J26" i="8"/>
  <c r="M23" i="7"/>
  <c r="M28" i="7" s="1"/>
  <c r="G10" i="6"/>
  <c r="L23" i="7"/>
  <c r="L28" i="7" s="1"/>
  <c r="G15" i="6" l="1"/>
  <c r="L13" i="7" l="1"/>
  <c r="L16" i="7" s="1"/>
  <c r="M13" i="7" l="1"/>
  <c r="M16" i="7" s="1"/>
  <c r="F10" i="6" l="1"/>
  <c r="F11" i="6"/>
  <c r="I11" i="6" s="1"/>
  <c r="F15" i="6" l="1"/>
  <c r="I10" i="6" l="1"/>
  <c r="I15" i="6" l="1"/>
</calcChain>
</file>

<file path=xl/sharedStrings.xml><?xml version="1.0" encoding="utf-8"?>
<sst xmlns="http://schemas.openxmlformats.org/spreadsheetml/2006/main" count="170" uniqueCount="89">
  <si>
    <t>Preparation</t>
  </si>
  <si>
    <t>Airfare</t>
  </si>
  <si>
    <t>Attendance</t>
  </si>
  <si>
    <t>Parking</t>
  </si>
  <si>
    <t>Accommodation</t>
  </si>
  <si>
    <t>Yukon Utilities Board</t>
  </si>
  <si>
    <t>Summary of total costs claimed</t>
  </si>
  <si>
    <t>Firm/Company Name</t>
  </si>
  <si>
    <t>Total Fees</t>
  </si>
  <si>
    <t>Total Disbursements</t>
  </si>
  <si>
    <t>Total Fees &amp; 
Disbursements</t>
  </si>
  <si>
    <t>InterGroup Consultants</t>
  </si>
  <si>
    <t>TOTAL COSTS CLAIMED</t>
  </si>
  <si>
    <t>Claimant</t>
  </si>
  <si>
    <t>YUKON ENERGY CORPORATION</t>
  </si>
  <si>
    <t>Agent/Representative</t>
  </si>
  <si>
    <t>Application(s) No.</t>
  </si>
  <si>
    <t>Address</t>
  </si>
  <si>
    <t>PO Box 5920, Whitehorse, YT Y1A 6S7</t>
  </si>
  <si>
    <t>Hearing</t>
  </si>
  <si>
    <t>Phone</t>
  </si>
  <si>
    <t>Fax</t>
  </si>
  <si>
    <t>E-mail</t>
  </si>
  <si>
    <t>YUKON UTILITIES BOARD</t>
  </si>
  <si>
    <t>Summary of professional fees claimed</t>
  </si>
  <si>
    <t xml:space="preserve">     </t>
  </si>
  <si>
    <t>PROFESSIONAL FEES</t>
  </si>
  <si>
    <t>CONSULTING FEES</t>
  </si>
  <si>
    <t xml:space="preserve"> Years
of Experience</t>
  </si>
  <si>
    <t>Hourly Wage</t>
  </si>
  <si>
    <t>Argument, Reply  &amp;
Follow-up</t>
  </si>
  <si>
    <t>Hours</t>
  </si>
  <si>
    <t>Fees</t>
  </si>
  <si>
    <t>C. Osler</t>
  </si>
  <si>
    <t>&gt;20</t>
  </si>
  <si>
    <t>M. Pollitt-Smith</t>
  </si>
  <si>
    <t xml:space="preserve">Total InterGroup Consultants </t>
  </si>
  <si>
    <t>Applicant(s)</t>
  </si>
  <si>
    <t>LEGAL FEES</t>
  </si>
  <si>
    <t>P.J. Landry</t>
  </si>
  <si>
    <t>Summary of disbursements claimed</t>
  </si>
  <si>
    <t>Disbursements Claimed (exclusive of GST)</t>
  </si>
  <si>
    <t>Meals &amp; incidentals</t>
  </si>
  <si>
    <t xml:space="preserve">Mileage </t>
  </si>
  <si>
    <t>Taxi</t>
  </si>
  <si>
    <t>Car Rental</t>
  </si>
  <si>
    <t>Transcripts</t>
  </si>
  <si>
    <t>Postage</t>
  </si>
  <si>
    <t>Courier/delivery</t>
  </si>
  <si>
    <t>Telephone/long distance/fax</t>
  </si>
  <si>
    <t>Internal photocopying</t>
  </si>
  <si>
    <t>External printing</t>
  </si>
  <si>
    <t>Advertising workshops &amp; hearings</t>
  </si>
  <si>
    <t>Misc. Supplies &amp; Services</t>
  </si>
  <si>
    <t>TOTAL DISBURSEMENTS</t>
  </si>
  <si>
    <t>DLA Piper</t>
  </si>
  <si>
    <t>&gt;12</t>
  </si>
  <si>
    <t>&gt;8</t>
  </si>
  <si>
    <t>Form 1 Page 1 of 1</t>
  </si>
  <si>
    <r>
      <t xml:space="preserve">Applicant(s)  </t>
    </r>
    <r>
      <rPr>
        <b/>
        <u/>
        <sz val="11"/>
        <rFont val="Arial"/>
        <family val="2"/>
      </rPr>
      <t xml:space="preserve">    </t>
    </r>
  </si>
  <si>
    <r>
      <t xml:space="preserve">Form 3 - </t>
    </r>
    <r>
      <rPr>
        <b/>
        <sz val="10"/>
        <rFont val="Arial"/>
        <family val="2"/>
      </rPr>
      <t>Page 1 of 1</t>
    </r>
  </si>
  <si>
    <t>Form 2 - Page 1 of 1</t>
  </si>
  <si>
    <t>A. Khasanbaev</t>
  </si>
  <si>
    <t>&gt;15</t>
  </si>
  <si>
    <t>Allowed Hourly Wage</t>
  </si>
  <si>
    <t>J. Herbert</t>
  </si>
  <si>
    <t>Jason Epp, Vice President Finance and CFO</t>
  </si>
  <si>
    <t>jason.epp@yec.yk.ca</t>
  </si>
  <si>
    <t>393-5354</t>
  </si>
  <si>
    <t>A. Asaolu</t>
  </si>
  <si>
    <t>&gt;5</t>
  </si>
  <si>
    <t>Total Aasman</t>
  </si>
  <si>
    <t>Aasman Brand Communications</t>
  </si>
  <si>
    <t>Other (services for workshop, including rental)</t>
  </si>
  <si>
    <t xml:space="preserve">2025-27 GRA Proceeding </t>
  </si>
  <si>
    <t>E. Snow</t>
  </si>
  <si>
    <t>R. Ceniza</t>
  </si>
  <si>
    <t>J. Nickel</t>
  </si>
  <si>
    <t>N. Dory</t>
  </si>
  <si>
    <t>P. Bowman</t>
  </si>
  <si>
    <t>H. Mahmudov</t>
  </si>
  <si>
    <t>Total Bowman Economic Consulting</t>
  </si>
  <si>
    <t>Bowman Economic Consulting - Nat Salvage Study</t>
  </si>
  <si>
    <t>$225-$230</t>
  </si>
  <si>
    <t>Bowman Economic Consulting</t>
  </si>
  <si>
    <t>Yukon Energy Corporation</t>
  </si>
  <si>
    <t>&gt;2</t>
  </si>
  <si>
    <t>C.F. Osler</t>
  </si>
  <si>
    <t>Date: February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</si>
</sst>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mmmm\ d\,\ yyyy"/>
    <numFmt numFmtId="168" formatCode="&quot;$&quot;#,##0.00"/>
    <numFmt numFmtId="169" formatCode="0.0"/>
    <numFmt numFmtId="170" formatCode="#,##0.0_);\(#,##0.0\)"/>
    <numFmt numFmtId="172" formatCode="&quot;$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Segoe UI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6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6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2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>
      <alignment vertical="center"/>
    </xf>
    <xf numFmtId="0" fontId="21" fillId="0" borderId="0"/>
    <xf numFmtId="0" fontId="22" fillId="3" borderId="8"/>
    <xf numFmtId="0" fontId="23" fillId="0" borderId="0"/>
    <xf numFmtId="0" fontId="24" fillId="3" borderId="8"/>
  </cellStyleXfs>
  <cellXfs count="142">
    <xf numFmtId="0" fontId="0" fillId="0" borderId="0" xfId="0"/>
    <xf numFmtId="0" fontId="4" fillId="2" borderId="8" xfId="7" applyFont="1" applyFill="1" applyBorder="1" applyAlignment="1">
      <alignment horizontal="center" vertical="center" wrapText="1"/>
    </xf>
    <xf numFmtId="0" fontId="7" fillId="2" borderId="0" xfId="7" applyFont="1" applyFill="1"/>
    <xf numFmtId="166" fontId="8" fillId="2" borderId="0" xfId="8" applyFont="1" applyFill="1"/>
    <xf numFmtId="0" fontId="7" fillId="2" borderId="0" xfId="7" applyFont="1" applyFill="1" applyAlignment="1">
      <alignment horizontal="left"/>
    </xf>
    <xf numFmtId="0" fontId="9" fillId="0" borderId="0" xfId="0" applyFont="1"/>
    <xf numFmtId="0" fontId="10" fillId="2" borderId="0" xfId="7" applyFont="1" applyFill="1"/>
    <xf numFmtId="0" fontId="7" fillId="2" borderId="0" xfId="7" applyFont="1" applyFill="1" applyAlignment="1">
      <alignment horizontal="center"/>
    </xf>
    <xf numFmtId="0" fontId="7" fillId="2" borderId="0" xfId="7" applyFont="1" applyFill="1" applyAlignment="1">
      <alignment horizontal="right"/>
    </xf>
    <xf numFmtId="0" fontId="9" fillId="2" borderId="0" xfId="0" applyFont="1" applyFill="1"/>
    <xf numFmtId="0" fontId="7" fillId="2" borderId="0" xfId="7" applyFont="1" applyFill="1" applyAlignment="1">
      <alignment horizontal="right" vertical="center" wrapText="1"/>
    </xf>
    <xf numFmtId="0" fontId="7" fillId="2" borderId="1" xfId="7" applyFont="1" applyFill="1" applyBorder="1" applyAlignment="1">
      <alignment wrapText="1"/>
    </xf>
    <xf numFmtId="0" fontId="7" fillId="2" borderId="2" xfId="7" applyFont="1" applyFill="1" applyBorder="1" applyAlignment="1">
      <alignment wrapText="1"/>
    </xf>
    <xf numFmtId="0" fontId="7" fillId="2" borderId="3" xfId="7" applyFont="1" applyFill="1" applyBorder="1" applyAlignment="1">
      <alignment wrapText="1"/>
    </xf>
    <xf numFmtId="0" fontId="10" fillId="2" borderId="4" xfId="7" applyFont="1" applyFill="1" applyBorder="1" applyAlignment="1">
      <alignment wrapText="1"/>
    </xf>
    <xf numFmtId="0" fontId="7" fillId="2" borderId="5" xfId="7" applyFont="1" applyFill="1" applyBorder="1" applyAlignment="1">
      <alignment horizontal="center" wrapText="1"/>
    </xf>
    <xf numFmtId="0" fontId="7" fillId="2" borderId="6" xfId="7" applyFont="1" applyFill="1" applyBorder="1" applyAlignment="1">
      <alignment horizontal="center" wrapText="1"/>
    </xf>
    <xf numFmtId="0" fontId="7" fillId="2" borderId="3" xfId="7" applyFont="1" applyFill="1" applyBorder="1" applyAlignment="1">
      <alignment horizontal="center" wrapText="1"/>
    </xf>
    <xf numFmtId="0" fontId="7" fillId="2" borderId="7" xfId="7" applyFont="1" applyFill="1" applyBorder="1" applyAlignment="1">
      <alignment horizontal="center" wrapText="1"/>
    </xf>
    <xf numFmtId="168" fontId="10" fillId="2" borderId="8" xfId="7" applyNumberFormat="1" applyFont="1" applyFill="1" applyBorder="1" applyAlignment="1" applyProtection="1">
      <alignment horizontal="right" vertical="center"/>
      <protection locked="0"/>
    </xf>
    <xf numFmtId="168" fontId="10" fillId="2" borderId="9" xfId="7" applyNumberFormat="1" applyFont="1" applyFill="1" applyBorder="1" applyAlignment="1" applyProtection="1">
      <alignment horizontal="right" vertical="center"/>
      <protection locked="0"/>
    </xf>
    <xf numFmtId="168" fontId="10" fillId="2" borderId="3" xfId="7" applyNumberFormat="1" applyFont="1" applyFill="1" applyBorder="1" applyAlignment="1" applyProtection="1">
      <alignment horizontal="right" vertical="center"/>
      <protection locked="0"/>
    </xf>
    <xf numFmtId="168" fontId="10" fillId="2" borderId="10" xfId="7" applyNumberFormat="1" applyFont="1" applyFill="1" applyBorder="1" applyAlignment="1">
      <alignment horizontal="right" vertical="center"/>
    </xf>
    <xf numFmtId="168" fontId="10" fillId="2" borderId="8" xfId="7" applyNumberFormat="1" applyFont="1" applyFill="1" applyBorder="1" applyAlignment="1" applyProtection="1">
      <alignment horizontal="right"/>
      <protection locked="0"/>
    </xf>
    <xf numFmtId="168" fontId="10" fillId="2" borderId="3" xfId="7" applyNumberFormat="1" applyFont="1" applyFill="1" applyBorder="1" applyAlignment="1" applyProtection="1">
      <alignment horizontal="right"/>
      <protection locked="0"/>
    </xf>
    <xf numFmtId="168" fontId="10" fillId="2" borderId="0" xfId="7" applyNumberFormat="1" applyFont="1" applyFill="1" applyAlignment="1">
      <alignment horizontal="right"/>
    </xf>
    <xf numFmtId="168" fontId="7" fillId="2" borderId="0" xfId="7" applyNumberFormat="1" applyFont="1" applyFill="1" applyAlignment="1">
      <alignment horizontal="right"/>
    </xf>
    <xf numFmtId="0" fontId="7" fillId="2" borderId="0" xfId="7" applyFont="1" applyFill="1" applyAlignment="1">
      <alignment horizontal="right" indent="3"/>
    </xf>
    <xf numFmtId="0" fontId="7" fillId="2" borderId="12" xfId="7" applyFont="1" applyFill="1" applyBorder="1" applyAlignment="1">
      <alignment horizontal="right" indent="3"/>
    </xf>
    <xf numFmtId="0" fontId="7" fillId="2" borderId="12" xfId="7" applyFont="1" applyFill="1" applyBorder="1" applyAlignment="1">
      <alignment horizontal="right"/>
    </xf>
    <xf numFmtId="49" fontId="10" fillId="2" borderId="0" xfId="7" applyNumberFormat="1" applyFont="1" applyFill="1" applyAlignment="1" applyProtection="1">
      <alignment horizontal="left"/>
      <protection locked="0"/>
    </xf>
    <xf numFmtId="49" fontId="10" fillId="2" borderId="13" xfId="7" applyNumberFormat="1" applyFont="1" applyFill="1" applyBorder="1" applyAlignment="1" applyProtection="1">
      <alignment horizontal="left"/>
      <protection locked="0"/>
    </xf>
    <xf numFmtId="0" fontId="7" fillId="2" borderId="11" xfId="7" applyFont="1" applyFill="1" applyBorder="1" applyAlignment="1">
      <alignment horizontal="right"/>
    </xf>
    <xf numFmtId="39" fontId="7" fillId="2" borderId="0" xfId="7" applyNumberFormat="1" applyFont="1" applyFill="1"/>
    <xf numFmtId="0" fontId="12" fillId="2" borderId="0" xfId="0" applyFont="1" applyFill="1" applyAlignment="1">
      <alignment horizontal="right"/>
    </xf>
    <xf numFmtId="166" fontId="8" fillId="2" borderId="0" xfId="10" applyFont="1" applyFill="1"/>
    <xf numFmtId="0" fontId="10" fillId="2" borderId="0" xfId="7" applyFont="1" applyFill="1" applyAlignment="1">
      <alignment horizontal="center"/>
    </xf>
    <xf numFmtId="0" fontId="7" fillId="2" borderId="0" xfId="7" applyFont="1" applyFill="1" applyAlignment="1">
      <alignment horizontal="left" vertical="center"/>
    </xf>
    <xf numFmtId="49" fontId="7" fillId="2" borderId="0" xfId="7" applyNumberFormat="1" applyFont="1" applyFill="1" applyAlignment="1" applyProtection="1">
      <alignment horizontal="left" vertical="center"/>
      <protection locked="0"/>
    </xf>
    <xf numFmtId="0" fontId="7" fillId="2" borderId="0" xfId="7" applyFont="1" applyFill="1" applyAlignment="1">
      <alignment horizontal="left" wrapText="1"/>
    </xf>
    <xf numFmtId="39" fontId="7" fillId="2" borderId="8" xfId="7" applyNumberFormat="1" applyFont="1" applyFill="1" applyBorder="1" applyAlignment="1">
      <alignment horizontal="center" vertical="center" wrapText="1"/>
    </xf>
    <xf numFmtId="0" fontId="7" fillId="2" borderId="8" xfId="7" applyFont="1" applyFill="1" applyBorder="1" applyAlignment="1">
      <alignment horizontal="center" vertical="center" wrapText="1"/>
    </xf>
    <xf numFmtId="0" fontId="10" fillId="2" borderId="8" xfId="7" applyFont="1" applyFill="1" applyBorder="1" applyAlignment="1">
      <alignment horizontal="left" vertical="center" indent="1"/>
    </xf>
    <xf numFmtId="169" fontId="10" fillId="2" borderId="8" xfId="7" applyNumberFormat="1" applyFont="1" applyFill="1" applyBorder="1" applyAlignment="1" applyProtection="1">
      <alignment horizontal="center" vertical="center"/>
      <protection locked="0"/>
    </xf>
    <xf numFmtId="43" fontId="9" fillId="0" borderId="8" xfId="0" applyNumberFormat="1" applyFont="1" applyBorder="1" applyAlignment="1">
      <alignment vertical="center"/>
    </xf>
    <xf numFmtId="43" fontId="10" fillId="2" borderId="8" xfId="1" applyFont="1" applyFill="1" applyBorder="1" applyAlignment="1" applyProtection="1">
      <alignment horizontal="right" vertical="center"/>
      <protection locked="0"/>
    </xf>
    <xf numFmtId="43" fontId="9" fillId="0" borderId="0" xfId="0" applyNumberFormat="1" applyFont="1"/>
    <xf numFmtId="0" fontId="7" fillId="2" borderId="0" xfId="7" applyFont="1" applyFill="1" applyAlignment="1">
      <alignment vertical="top"/>
    </xf>
    <xf numFmtId="168" fontId="7" fillId="2" borderId="0" xfId="7" applyNumberFormat="1" applyFont="1" applyFill="1" applyAlignment="1" applyProtection="1">
      <alignment horizontal="center" vertical="center"/>
      <protection locked="0"/>
    </xf>
    <xf numFmtId="43" fontId="10" fillId="2" borderId="0" xfId="1" applyFont="1" applyFill="1" applyBorder="1" applyAlignment="1" applyProtection="1">
      <alignment horizontal="right" vertical="center"/>
      <protection locked="0"/>
    </xf>
    <xf numFmtId="168" fontId="10" fillId="2" borderId="8" xfId="7" applyNumberFormat="1" applyFont="1" applyFill="1" applyBorder="1" applyAlignment="1" applyProtection="1">
      <alignment horizontal="center" vertical="center"/>
      <protection locked="0"/>
    </xf>
    <xf numFmtId="168" fontId="7" fillId="2" borderId="0" xfId="7" applyNumberFormat="1" applyFont="1" applyFill="1" applyAlignment="1" applyProtection="1">
      <alignment horizontal="left" vertical="center"/>
      <protection locked="0"/>
    </xf>
    <xf numFmtId="169" fontId="10" fillId="2" borderId="0" xfId="7" applyNumberFormat="1" applyFont="1" applyFill="1" applyAlignment="1" applyProtection="1">
      <alignment horizontal="center"/>
      <protection locked="0"/>
    </xf>
    <xf numFmtId="168" fontId="10" fillId="2" borderId="0" xfId="7" applyNumberFormat="1" applyFont="1" applyFill="1" applyAlignment="1" applyProtection="1">
      <alignment horizontal="right"/>
      <protection locked="0"/>
    </xf>
    <xf numFmtId="39" fontId="10" fillId="2" borderId="0" xfId="7" applyNumberFormat="1" applyFont="1" applyFill="1" applyAlignment="1" applyProtection="1">
      <alignment horizontal="right"/>
      <protection locked="0"/>
    </xf>
    <xf numFmtId="2" fontId="10" fillId="2" borderId="0" xfId="7" applyNumberFormat="1" applyFont="1" applyFill="1" applyAlignment="1" applyProtection="1">
      <alignment horizontal="right"/>
      <protection locked="0"/>
    </xf>
    <xf numFmtId="0" fontId="7" fillId="2" borderId="0" xfId="7" applyFont="1" applyFill="1" applyAlignment="1" applyProtection="1">
      <alignment horizontal="right" indent="1"/>
      <protection locked="0"/>
    </xf>
    <xf numFmtId="0" fontId="10" fillId="2" borderId="12" xfId="7" applyFont="1" applyFill="1" applyBorder="1" applyAlignment="1" applyProtection="1">
      <alignment horizontal="left"/>
      <protection locked="0"/>
    </xf>
    <xf numFmtId="168" fontId="10" fillId="2" borderId="12" xfId="7" applyNumberFormat="1" applyFont="1" applyFill="1" applyBorder="1" applyAlignment="1" applyProtection="1">
      <alignment horizontal="right"/>
      <protection locked="0"/>
    </xf>
    <xf numFmtId="39" fontId="10" fillId="2" borderId="12" xfId="7" applyNumberFormat="1" applyFont="1" applyFill="1" applyBorder="1" applyAlignment="1" applyProtection="1">
      <alignment horizontal="right"/>
      <protection locked="0"/>
    </xf>
    <xf numFmtId="168" fontId="10" fillId="2" borderId="12" xfId="7" applyNumberFormat="1" applyFont="1" applyFill="1" applyBorder="1" applyAlignment="1">
      <alignment horizontal="right"/>
    </xf>
    <xf numFmtId="170" fontId="10" fillId="2" borderId="0" xfId="7" applyNumberFormat="1" applyFont="1" applyFill="1" applyAlignment="1" applyProtection="1">
      <alignment horizontal="right"/>
      <protection locked="0"/>
    </xf>
    <xf numFmtId="0" fontId="7" fillId="2" borderId="0" xfId="7" applyFont="1" applyFill="1" applyAlignment="1" applyProtection="1">
      <alignment horizontal="right"/>
      <protection locked="0"/>
    </xf>
    <xf numFmtId="170" fontId="10" fillId="2" borderId="12" xfId="7" applyNumberFormat="1" applyFont="1" applyFill="1" applyBorder="1" applyAlignment="1" applyProtection="1">
      <alignment horizontal="right"/>
      <protection locked="0"/>
    </xf>
    <xf numFmtId="0" fontId="10" fillId="2" borderId="13" xfId="7" applyFont="1" applyFill="1" applyBorder="1"/>
    <xf numFmtId="39" fontId="10" fillId="2" borderId="12" xfId="7" applyNumberFormat="1" applyFont="1" applyFill="1" applyBorder="1" applyAlignment="1">
      <alignment horizontal="right"/>
    </xf>
    <xf numFmtId="168" fontId="10" fillId="2" borderId="13" xfId="7" applyNumberFormat="1" applyFont="1" applyFill="1" applyBorder="1" applyAlignment="1">
      <alignment horizontal="right" vertical="center"/>
    </xf>
    <xf numFmtId="170" fontId="10" fillId="2" borderId="0" xfId="7" applyNumberFormat="1" applyFont="1" applyFill="1" applyAlignment="1">
      <alignment horizontal="right" vertical="center"/>
    </xf>
    <xf numFmtId="168" fontId="10" fillId="2" borderId="0" xfId="7" applyNumberFormat="1" applyFont="1" applyFill="1" applyAlignment="1">
      <alignment horizontal="right" vertical="center"/>
    </xf>
    <xf numFmtId="170" fontId="7" fillId="2" borderId="13" xfId="7" applyNumberFormat="1" applyFont="1" applyFill="1" applyBorder="1" applyAlignment="1">
      <alignment horizontal="right" vertical="center"/>
    </xf>
    <xf numFmtId="168" fontId="7" fillId="2" borderId="13" xfId="7" applyNumberFormat="1" applyFont="1" applyFill="1" applyBorder="1" applyAlignment="1">
      <alignment horizontal="right" vertical="center"/>
    </xf>
    <xf numFmtId="0" fontId="10" fillId="0" borderId="0" xfId="7" applyFont="1" applyAlignment="1" applyProtection="1">
      <alignment horizontal="left" vertical="top"/>
      <protection locked="0"/>
    </xf>
    <xf numFmtId="169" fontId="10" fillId="0" borderId="0" xfId="7" applyNumberFormat="1" applyFont="1" applyAlignment="1" applyProtection="1">
      <alignment horizontal="center"/>
      <protection locked="0"/>
    </xf>
    <xf numFmtId="168" fontId="10" fillId="0" borderId="0" xfId="7" applyNumberFormat="1" applyFont="1" applyAlignment="1" applyProtection="1">
      <alignment horizontal="right"/>
      <protection locked="0"/>
    </xf>
    <xf numFmtId="39" fontId="10" fillId="0" borderId="0" xfId="7" applyNumberFormat="1" applyFont="1" applyAlignment="1" applyProtection="1">
      <alignment horizontal="right"/>
      <protection locked="0"/>
    </xf>
    <xf numFmtId="168" fontId="10" fillId="0" borderId="0" xfId="7" applyNumberFormat="1" applyFont="1" applyAlignment="1">
      <alignment horizontal="right"/>
    </xf>
    <xf numFmtId="2" fontId="10" fillId="0" borderId="0" xfId="7" applyNumberFormat="1" applyFont="1" applyAlignment="1" applyProtection="1">
      <alignment horizontal="right"/>
      <protection locked="0"/>
    </xf>
    <xf numFmtId="0" fontId="7" fillId="0" borderId="0" xfId="7" applyFont="1" applyAlignment="1">
      <alignment vertical="top"/>
    </xf>
    <xf numFmtId="0" fontId="7" fillId="0" borderId="0" xfId="7" applyFont="1" applyAlignment="1">
      <alignment horizontal="right" vertical="center"/>
    </xf>
    <xf numFmtId="0" fontId="10" fillId="0" borderId="0" xfId="7" applyFont="1" applyAlignment="1">
      <alignment vertical="center"/>
    </xf>
    <xf numFmtId="39" fontId="10" fillId="0" borderId="0" xfId="7" applyNumberFormat="1" applyFont="1" applyAlignment="1">
      <alignment horizontal="right" vertical="center"/>
    </xf>
    <xf numFmtId="168" fontId="10" fillId="0" borderId="0" xfId="7" applyNumberFormat="1" applyFont="1" applyAlignment="1">
      <alignment horizontal="right" vertical="center"/>
    </xf>
    <xf numFmtId="2" fontId="10" fillId="0" borderId="0" xfId="7" applyNumberFormat="1" applyFont="1" applyAlignment="1">
      <alignment horizontal="right" vertical="center"/>
    </xf>
    <xf numFmtId="0" fontId="10" fillId="0" borderId="0" xfId="7" applyFont="1"/>
    <xf numFmtId="0" fontId="7" fillId="0" borderId="0" xfId="7" applyFont="1" applyAlignment="1">
      <alignment vertical="center"/>
    </xf>
    <xf numFmtId="49" fontId="10" fillId="0" borderId="0" xfId="7" applyNumberFormat="1" applyFont="1" applyAlignment="1" applyProtection="1">
      <alignment horizontal="left" vertical="center"/>
      <protection locked="0"/>
    </xf>
    <xf numFmtId="0" fontId="7" fillId="0" borderId="0" xfId="7" applyFont="1" applyAlignment="1">
      <alignment horizontal="right"/>
    </xf>
    <xf numFmtId="49" fontId="10" fillId="0" borderId="0" xfId="7" applyNumberFormat="1" applyFont="1" applyAlignment="1" applyProtection="1">
      <alignment horizontal="left"/>
      <protection locked="0"/>
    </xf>
    <xf numFmtId="0" fontId="10" fillId="0" borderId="0" xfId="7" applyFont="1" applyAlignment="1">
      <alignment horizontal="left"/>
    </xf>
    <xf numFmtId="0" fontId="14" fillId="2" borderId="0" xfId="7" applyFont="1" applyFill="1"/>
    <xf numFmtId="0" fontId="3" fillId="2" borderId="0" xfId="7" applyFill="1"/>
    <xf numFmtId="166" fontId="2" fillId="2" borderId="0" xfId="10" applyFill="1"/>
    <xf numFmtId="0" fontId="15" fillId="2" borderId="0" xfId="0" applyFont="1" applyFill="1" applyAlignment="1">
      <alignment horizontal="right"/>
    </xf>
    <xf numFmtId="0" fontId="16" fillId="2" borderId="0" xfId="7" applyFont="1" applyFill="1" applyAlignment="1">
      <alignment horizontal="right"/>
    </xf>
    <xf numFmtId="0" fontId="4" fillId="2" borderId="0" xfId="7" applyFont="1" applyFill="1" applyAlignment="1">
      <alignment horizontal="center"/>
    </xf>
    <xf numFmtId="0" fontId="14" fillId="2" borderId="0" xfId="7" applyFont="1" applyFill="1" applyAlignment="1">
      <alignment horizontal="right"/>
    </xf>
    <xf numFmtId="0" fontId="14" fillId="2" borderId="0" xfId="7" applyFont="1" applyFill="1" applyAlignment="1">
      <alignment horizontal="left" vertical="center"/>
    </xf>
    <xf numFmtId="0" fontId="14" fillId="2" borderId="0" xfId="7" applyFont="1" applyFill="1" applyAlignment="1">
      <alignment horizontal="center"/>
    </xf>
    <xf numFmtId="0" fontId="17" fillId="2" borderId="0" xfId="0" applyFont="1" applyFill="1"/>
    <xf numFmtId="0" fontId="18" fillId="2" borderId="8" xfId="7" applyFont="1" applyFill="1" applyBorder="1" applyAlignment="1">
      <alignment vertical="center" wrapText="1"/>
    </xf>
    <xf numFmtId="49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7" applyFont="1" applyFill="1" applyBorder="1" applyAlignment="1">
      <alignment horizontal="left" indent="1"/>
    </xf>
    <xf numFmtId="168" fontId="3" fillId="0" borderId="8" xfId="7" applyNumberFormat="1" applyBorder="1" applyAlignment="1" applyProtection="1">
      <alignment horizontal="right"/>
      <protection locked="0"/>
    </xf>
    <xf numFmtId="168" fontId="3" fillId="2" borderId="8" xfId="7" applyNumberFormat="1" applyFill="1" applyBorder="1" applyAlignment="1" applyProtection="1">
      <alignment horizontal="right"/>
      <protection locked="0"/>
    </xf>
    <xf numFmtId="43" fontId="3" fillId="0" borderId="8" xfId="1" applyFont="1" applyFill="1" applyBorder="1" applyAlignment="1" applyProtection="1">
      <alignment horizontal="right"/>
      <protection locked="0"/>
    </xf>
    <xf numFmtId="0" fontId="19" fillId="2" borderId="0" xfId="7" applyFont="1" applyFill="1" applyAlignment="1">
      <alignment horizontal="right"/>
    </xf>
    <xf numFmtId="168" fontId="4" fillId="2" borderId="5" xfId="7" applyNumberFormat="1" applyFont="1" applyFill="1" applyBorder="1" applyAlignment="1">
      <alignment horizontal="right"/>
    </xf>
    <xf numFmtId="168" fontId="3" fillId="2" borderId="0" xfId="7" applyNumberFormat="1" applyFill="1" applyProtection="1">
      <protection locked="0"/>
    </xf>
    <xf numFmtId="0" fontId="4" fillId="2" borderId="0" xfId="7" applyFont="1" applyFill="1" applyAlignment="1" applyProtection="1">
      <alignment horizontal="right" indent="1"/>
      <protection locked="0"/>
    </xf>
    <xf numFmtId="0" fontId="3" fillId="2" borderId="12" xfId="7" applyFill="1" applyBorder="1" applyAlignment="1" applyProtection="1">
      <alignment horizontal="left"/>
      <protection locked="0"/>
    </xf>
    <xf numFmtId="168" fontId="3" fillId="2" borderId="12" xfId="7" applyNumberFormat="1" applyFill="1" applyBorder="1" applyAlignment="1" applyProtection="1">
      <alignment horizontal="right"/>
      <protection locked="0"/>
    </xf>
    <xf numFmtId="170" fontId="3" fillId="2" borderId="12" xfId="7" applyNumberFormat="1" applyFill="1" applyBorder="1" applyAlignment="1" applyProtection="1">
      <alignment horizontal="right"/>
      <protection locked="0"/>
    </xf>
    <xf numFmtId="168" fontId="3" fillId="2" borderId="0" xfId="7" applyNumberFormat="1" applyFill="1" applyAlignment="1">
      <alignment horizontal="right"/>
    </xf>
    <xf numFmtId="0" fontId="4" fillId="2" borderId="0" xfId="7" applyFont="1" applyFill="1" applyAlignment="1" applyProtection="1">
      <alignment horizontal="right"/>
      <protection locked="0"/>
    </xf>
    <xf numFmtId="0" fontId="3" fillId="2" borderId="13" xfId="7" applyFill="1" applyBorder="1"/>
    <xf numFmtId="170" fontId="4" fillId="2" borderId="13" xfId="7" applyNumberFormat="1" applyFont="1" applyFill="1" applyBorder="1" applyAlignment="1">
      <alignment horizontal="right" vertical="center"/>
    </xf>
    <xf numFmtId="168" fontId="3" fillId="2" borderId="0" xfId="7" applyNumberFormat="1" applyFill="1" applyAlignment="1">
      <alignment horizontal="right" vertical="center"/>
    </xf>
    <xf numFmtId="2" fontId="9" fillId="0" borderId="0" xfId="0" applyNumberFormat="1" applyFont="1"/>
    <xf numFmtId="43" fontId="9" fillId="0" borderId="0" xfId="1" applyFont="1"/>
    <xf numFmtId="0" fontId="7" fillId="0" borderId="0" xfId="7" applyFont="1" applyAlignment="1">
      <alignment horizontal="left" wrapText="1"/>
    </xf>
    <xf numFmtId="0" fontId="10" fillId="2" borderId="0" xfId="7" applyFont="1" applyFill="1" applyAlignment="1">
      <alignment horizontal="left" vertical="center" indent="1"/>
    </xf>
    <xf numFmtId="168" fontId="10" fillId="0" borderId="8" xfId="7" applyNumberFormat="1" applyFont="1" applyBorder="1" applyAlignment="1" applyProtection="1">
      <alignment horizontal="center" vertical="center"/>
      <protection locked="0"/>
    </xf>
    <xf numFmtId="172" fontId="10" fillId="0" borderId="8" xfId="7" applyNumberFormat="1" applyFont="1" applyBorder="1" applyAlignment="1" applyProtection="1">
      <alignment horizontal="center" vertical="center"/>
      <protection locked="0"/>
    </xf>
    <xf numFmtId="169" fontId="10" fillId="0" borderId="8" xfId="7" applyNumberFormat="1" applyFont="1" applyBorder="1" applyAlignment="1" applyProtection="1">
      <alignment horizontal="center" vertical="center"/>
      <protection locked="0"/>
    </xf>
    <xf numFmtId="49" fontId="7" fillId="2" borderId="8" xfId="7" applyNumberFormat="1" applyFont="1" applyFill="1" applyBorder="1" applyAlignment="1" applyProtection="1">
      <alignment horizontal="left" vertical="center" indent="1"/>
      <protection locked="0"/>
    </xf>
    <xf numFmtId="0" fontId="7" fillId="2" borderId="0" xfId="7" applyFont="1" applyFill="1" applyAlignment="1">
      <alignment horizontal="right"/>
    </xf>
    <xf numFmtId="0" fontId="10" fillId="2" borderId="0" xfId="7" applyFont="1" applyFill="1"/>
    <xf numFmtId="49" fontId="5" fillId="2" borderId="12" xfId="9" applyNumberFormat="1" applyFill="1" applyBorder="1" applyAlignment="1" applyProtection="1">
      <alignment horizontal="left"/>
      <protection locked="0"/>
    </xf>
    <xf numFmtId="49" fontId="10" fillId="2" borderId="12" xfId="7" applyNumberFormat="1" applyFont="1" applyFill="1" applyBorder="1" applyAlignment="1" applyProtection="1">
      <alignment horizontal="left"/>
      <protection locked="0"/>
    </xf>
    <xf numFmtId="0" fontId="10" fillId="2" borderId="13" xfId="7" applyFont="1" applyFill="1" applyBorder="1" applyAlignment="1">
      <alignment horizontal="center" wrapText="1"/>
    </xf>
    <xf numFmtId="167" fontId="7" fillId="2" borderId="0" xfId="7" applyNumberFormat="1" applyFont="1" applyFill="1" applyAlignment="1" applyProtection="1">
      <alignment horizontal="left" vertical="center" wrapText="1"/>
      <protection locked="0"/>
    </xf>
    <xf numFmtId="167" fontId="7" fillId="2" borderId="14" xfId="7" applyNumberFormat="1" applyFont="1" applyFill="1" applyBorder="1" applyAlignment="1" applyProtection="1">
      <alignment horizontal="left" vertical="center" wrapText="1"/>
      <protection locked="0"/>
    </xf>
    <xf numFmtId="0" fontId="7" fillId="2" borderId="11" xfId="7" applyFont="1" applyFill="1" applyBorder="1" applyAlignment="1">
      <alignment horizontal="center"/>
    </xf>
    <xf numFmtId="168" fontId="10" fillId="2" borderId="11" xfId="7" applyNumberFormat="1" applyFont="1" applyFill="1" applyBorder="1" applyAlignment="1">
      <alignment horizontal="center"/>
    </xf>
    <xf numFmtId="168" fontId="7" fillId="2" borderId="0" xfId="7" applyNumberFormat="1" applyFont="1" applyFill="1" applyAlignment="1">
      <alignment horizontal="center"/>
    </xf>
    <xf numFmtId="0" fontId="7" fillId="2" borderId="0" xfId="7" applyFont="1" applyFill="1" applyAlignment="1">
      <alignment horizontal="center"/>
    </xf>
    <xf numFmtId="49" fontId="7" fillId="2" borderId="12" xfId="7" applyNumberFormat="1" applyFont="1" applyFill="1" applyBorder="1" applyAlignment="1" applyProtection="1">
      <alignment horizontal="center"/>
      <protection locked="0"/>
    </xf>
    <xf numFmtId="0" fontId="7" fillId="2" borderId="0" xfId="7" applyFont="1" applyFill="1" applyAlignment="1">
      <alignment horizontal="left" vertical="center" wrapText="1"/>
    </xf>
    <xf numFmtId="0" fontId="7" fillId="2" borderId="5" xfId="7" applyFont="1" applyFill="1" applyBorder="1" applyAlignment="1">
      <alignment horizontal="center" vertical="center" wrapText="1"/>
    </xf>
    <xf numFmtId="166" fontId="13" fillId="2" borderId="8" xfId="10" applyFont="1" applyFill="1" applyBorder="1" applyAlignment="1">
      <alignment horizontal="center"/>
    </xf>
    <xf numFmtId="0" fontId="7" fillId="2" borderId="8" xfId="7" applyFont="1" applyFill="1" applyBorder="1" applyAlignment="1">
      <alignment horizontal="center" wrapText="1"/>
    </xf>
    <xf numFmtId="0" fontId="14" fillId="2" borderId="0" xfId="7" applyFont="1" applyFill="1" applyAlignment="1">
      <alignment horizontal="center"/>
    </xf>
  </cellXfs>
  <cellStyles count="22">
    <cellStyle name="Comma" xfId="1" builtinId="3"/>
    <cellStyle name="Comma 2" xfId="4" xr:uid="{00000000-0005-0000-0000-000001000000}"/>
    <cellStyle name="Comma 3" xfId="11" xr:uid="{00000000-0005-0000-0000-000002000000}"/>
    <cellStyle name="Currency 2" xfId="3" xr:uid="{00000000-0005-0000-0000-000004000000}"/>
    <cellStyle name="Currency 2 2" xfId="12" xr:uid="{00000000-0005-0000-0000-000005000000}"/>
    <cellStyle name="Currency 3" xfId="13" xr:uid="{00000000-0005-0000-0000-000006000000}"/>
    <cellStyle name="Currency 4" xfId="14" xr:uid="{00000000-0005-0000-0000-000007000000}"/>
    <cellStyle name="HeaderStyle" xfId="19" xr:uid="{BF2EF65F-E3AE-4CC6-806A-36E274F6ADA0}"/>
    <cellStyle name="HeaderStyle 2" xfId="21" xr:uid="{BE816D04-9F30-4B14-B7A0-FE84283ACF42}"/>
    <cellStyle name="Hyperlink" xfId="9" builtinId="8"/>
    <cellStyle name="Normal" xfId="0" builtinId="0"/>
    <cellStyle name="Normal 2" xfId="2" xr:uid="{00000000-0005-0000-0000-00000A000000}"/>
    <cellStyle name="Normal 2 2" xfId="7" xr:uid="{00000000-0005-0000-0000-00000B000000}"/>
    <cellStyle name="Normal 2 3" xfId="18" xr:uid="{892EBE05-96B1-4405-9B78-BB2E74A09B2A}"/>
    <cellStyle name="Normal 20" xfId="16" xr:uid="{00000000-0005-0000-0000-00000C000000}"/>
    <cellStyle name="Normal 21" xfId="15" xr:uid="{00000000-0005-0000-0000-00000D000000}"/>
    <cellStyle name="Normal 3" xfId="5" xr:uid="{00000000-0005-0000-0000-00000E000000}"/>
    <cellStyle name="Normal 3 2" xfId="8" xr:uid="{00000000-0005-0000-0000-00000F000000}"/>
    <cellStyle name="Normal 4" xfId="6" xr:uid="{00000000-0005-0000-0000-000010000000}"/>
    <cellStyle name="Normal 4 2" xfId="10" xr:uid="{00000000-0005-0000-0000-000011000000}"/>
    <cellStyle name="Normal 5" xfId="17" xr:uid="{00000000-0005-0000-0000-000012000000}"/>
    <cellStyle name="Normal 6" xfId="20" xr:uid="{426D2612-B2D9-4701-A9C8-3A5F2FCF3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son.epp@yec.yk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J25"/>
  <sheetViews>
    <sheetView tabSelected="1" view="pageBreakPreview" zoomScaleNormal="100" zoomScaleSheetLayoutView="100" workbookViewId="0">
      <selection activeCell="B7" sqref="B7"/>
    </sheetView>
  </sheetViews>
  <sheetFormatPr defaultColWidth="9.1796875" defaultRowHeight="14" x14ac:dyDescent="0.3"/>
  <cols>
    <col min="1" max="1" width="9.1796875" style="5"/>
    <col min="2" max="2" width="13.54296875" style="5" customWidth="1"/>
    <col min="3" max="4" width="9.1796875" style="5"/>
    <col min="5" max="5" width="13.81640625" style="5" customWidth="1"/>
    <col min="6" max="6" width="22.453125" style="5" customWidth="1"/>
    <col min="7" max="7" width="21.54296875" style="5" customWidth="1"/>
    <col min="8" max="8" width="3.453125" style="5" customWidth="1"/>
    <col min="9" max="9" width="20.54296875" style="5" customWidth="1"/>
    <col min="10" max="16384" width="9.1796875" style="5"/>
  </cols>
  <sheetData>
    <row r="3" spans="2:9" x14ac:dyDescent="0.3">
      <c r="B3" s="2" t="s">
        <v>5</v>
      </c>
      <c r="C3" s="2"/>
      <c r="D3" s="2"/>
      <c r="E3" s="2"/>
      <c r="F3" s="3"/>
      <c r="G3" s="4"/>
      <c r="H3" s="4"/>
      <c r="I3" s="4"/>
    </row>
    <row r="4" spans="2:9" ht="10.5" customHeight="1" x14ac:dyDescent="0.3">
      <c r="B4" s="2"/>
      <c r="C4" s="2"/>
      <c r="D4" s="2"/>
      <c r="E4" s="2"/>
      <c r="F4" s="3"/>
      <c r="G4" s="4"/>
      <c r="H4" s="4"/>
      <c r="I4" s="4"/>
    </row>
    <row r="5" spans="2:9" x14ac:dyDescent="0.3">
      <c r="B5" s="2" t="s">
        <v>74</v>
      </c>
      <c r="C5" s="6"/>
      <c r="D5" s="6"/>
      <c r="E5" s="6"/>
      <c r="F5" s="3"/>
      <c r="G5" s="7"/>
      <c r="H5" s="7"/>
      <c r="I5" s="8" t="s">
        <v>6</v>
      </c>
    </row>
    <row r="6" spans="2:9" x14ac:dyDescent="0.3">
      <c r="C6" s="2"/>
      <c r="D6" s="2"/>
      <c r="E6" s="2"/>
      <c r="F6" s="3"/>
      <c r="G6" s="7"/>
      <c r="H6" s="7"/>
      <c r="I6" s="8" t="s">
        <v>58</v>
      </c>
    </row>
    <row r="7" spans="2:9" x14ac:dyDescent="0.3">
      <c r="B7" s="6"/>
      <c r="C7" s="6"/>
      <c r="D7" s="6"/>
      <c r="E7" s="6"/>
      <c r="F7" s="3"/>
      <c r="G7" s="7"/>
      <c r="H7" s="7"/>
      <c r="I7" s="8"/>
    </row>
    <row r="8" spans="2:9" x14ac:dyDescent="0.3">
      <c r="B8" s="9"/>
      <c r="C8" s="10"/>
      <c r="D8" s="130" t="str">
        <f>'Form 2'!C7</f>
        <v>Date: February 19, 2026</v>
      </c>
      <c r="E8" s="131"/>
      <c r="F8" s="11"/>
      <c r="G8" s="12"/>
      <c r="H8" s="13"/>
      <c r="I8" s="14"/>
    </row>
    <row r="9" spans="2:9" ht="28" x14ac:dyDescent="0.3">
      <c r="B9" s="2" t="s">
        <v>7</v>
      </c>
      <c r="C9" s="9"/>
      <c r="D9" s="9"/>
      <c r="E9" s="9"/>
      <c r="F9" s="15" t="s">
        <v>8</v>
      </c>
      <c r="G9" s="16" t="s">
        <v>9</v>
      </c>
      <c r="H9" s="17"/>
      <c r="I9" s="18" t="s">
        <v>10</v>
      </c>
    </row>
    <row r="10" spans="2:9" ht="30.75" customHeight="1" x14ac:dyDescent="0.3">
      <c r="B10" s="124" t="s">
        <v>55</v>
      </c>
      <c r="C10" s="124"/>
      <c r="D10" s="124"/>
      <c r="E10" s="124"/>
      <c r="F10" s="19">
        <f>'Form 2'!M16</f>
        <v>81777</v>
      </c>
      <c r="G10" s="20">
        <f>'Form 3'!E26</f>
        <v>2586.69</v>
      </c>
      <c r="H10" s="21"/>
      <c r="I10" s="22">
        <f>SUM(F10:G10)</f>
        <v>84363.69</v>
      </c>
    </row>
    <row r="11" spans="2:9" ht="30.75" customHeight="1" x14ac:dyDescent="0.3">
      <c r="B11" s="124" t="s">
        <v>11</v>
      </c>
      <c r="C11" s="124"/>
      <c r="D11" s="124"/>
      <c r="E11" s="124"/>
      <c r="F11" s="19">
        <f>'Form 2'!M28</f>
        <v>159562.5</v>
      </c>
      <c r="G11" s="20">
        <f>'Form 3'!F26</f>
        <v>5715.0199999999995</v>
      </c>
      <c r="H11" s="21"/>
      <c r="I11" s="22">
        <f>SUM(F11:G11)</f>
        <v>165277.51999999999</v>
      </c>
    </row>
    <row r="12" spans="2:9" ht="30.75" customHeight="1" x14ac:dyDescent="0.3">
      <c r="B12" s="124" t="s">
        <v>84</v>
      </c>
      <c r="C12" s="124"/>
      <c r="D12" s="124"/>
      <c r="E12" s="124"/>
      <c r="F12" s="19">
        <f>'Form 2'!M37</f>
        <v>23305</v>
      </c>
      <c r="G12" s="20">
        <f>'Form 3'!G26</f>
        <v>0</v>
      </c>
      <c r="H12" s="21"/>
      <c r="I12" s="22">
        <f>SUM(F12:G12)</f>
        <v>23305</v>
      </c>
    </row>
    <row r="13" spans="2:9" ht="30.75" customHeight="1" x14ac:dyDescent="0.3">
      <c r="B13" s="124" t="s">
        <v>72</v>
      </c>
      <c r="C13" s="124"/>
      <c r="D13" s="124"/>
      <c r="E13" s="124"/>
      <c r="F13" s="19">
        <f>'Form 2'!M48</f>
        <v>2261.25</v>
      </c>
      <c r="G13" s="20">
        <f>'Form 3'!H26</f>
        <v>226.13</v>
      </c>
      <c r="H13" s="21"/>
      <c r="I13" s="22">
        <f>SUM(F13:G13)</f>
        <v>2487.38</v>
      </c>
    </row>
    <row r="14" spans="2:9" ht="30.75" customHeight="1" x14ac:dyDescent="0.3">
      <c r="B14" s="124" t="s">
        <v>85</v>
      </c>
      <c r="C14" s="124"/>
      <c r="D14" s="124"/>
      <c r="E14" s="124"/>
      <c r="F14" s="19">
        <v>0</v>
      </c>
      <c r="G14" s="20">
        <f>'Form 3'!I26</f>
        <v>6947.07</v>
      </c>
      <c r="H14" s="21"/>
      <c r="I14" s="22">
        <f>SUM(F14:G14)</f>
        <v>6947.07</v>
      </c>
    </row>
    <row r="15" spans="2:9" x14ac:dyDescent="0.3">
      <c r="B15" s="132" t="s">
        <v>12</v>
      </c>
      <c r="C15" s="132"/>
      <c r="D15" s="132"/>
      <c r="E15" s="132"/>
      <c r="F15" s="23">
        <f>SUM(F10:F14)</f>
        <v>266905.75</v>
      </c>
      <c r="G15" s="23">
        <f>SUM(G10:G14)</f>
        <v>15474.909999999998</v>
      </c>
      <c r="H15" s="24"/>
      <c r="I15" s="23">
        <f>SUM(I10:I14)</f>
        <v>282380.65999999997</v>
      </c>
    </row>
    <row r="16" spans="2:9" x14ac:dyDescent="0.3">
      <c r="B16" s="9"/>
      <c r="C16" s="9"/>
      <c r="D16" s="9"/>
      <c r="E16" s="9"/>
      <c r="F16" s="133"/>
      <c r="G16" s="133"/>
      <c r="H16" s="25"/>
      <c r="I16" s="26"/>
    </row>
    <row r="17" spans="2:10" x14ac:dyDescent="0.3">
      <c r="B17" s="2"/>
      <c r="C17" s="6"/>
      <c r="D17" s="6"/>
      <c r="E17" s="6"/>
      <c r="F17" s="134"/>
      <c r="G17" s="135"/>
      <c r="H17" s="7"/>
      <c r="I17" s="6"/>
    </row>
    <row r="18" spans="2:10" x14ac:dyDescent="0.3">
      <c r="B18" s="125"/>
      <c r="C18" s="125"/>
      <c r="D18" s="125"/>
      <c r="E18" s="126"/>
      <c r="F18" s="126"/>
      <c r="G18" s="126"/>
      <c r="H18" s="126"/>
      <c r="I18" s="126"/>
    </row>
    <row r="19" spans="2:10" x14ac:dyDescent="0.3">
      <c r="B19" s="125" t="s">
        <v>13</v>
      </c>
      <c r="C19" s="126"/>
      <c r="D19" s="136" t="s">
        <v>14</v>
      </c>
      <c r="E19" s="136"/>
      <c r="F19" s="136"/>
      <c r="G19" s="27" t="s">
        <v>59</v>
      </c>
      <c r="H19" s="28"/>
      <c r="I19" s="29"/>
      <c r="J19" s="30"/>
    </row>
    <row r="20" spans="2:10" x14ac:dyDescent="0.3">
      <c r="B20" s="125" t="s">
        <v>15</v>
      </c>
      <c r="C20" s="126"/>
      <c r="D20" s="128" t="s">
        <v>66</v>
      </c>
      <c r="E20" s="128"/>
      <c r="F20" s="128"/>
      <c r="G20" s="27" t="s">
        <v>16</v>
      </c>
      <c r="H20" s="28"/>
      <c r="I20" s="29"/>
      <c r="J20" s="30"/>
    </row>
    <row r="21" spans="2:10" ht="27" customHeight="1" x14ac:dyDescent="0.3">
      <c r="B21" s="125" t="s">
        <v>17</v>
      </c>
      <c r="C21" s="126"/>
      <c r="D21" s="128" t="s">
        <v>18</v>
      </c>
      <c r="E21" s="128"/>
      <c r="F21" s="128"/>
      <c r="G21" s="27" t="s">
        <v>19</v>
      </c>
      <c r="H21" s="129" t="str">
        <f>B5</f>
        <v xml:space="preserve">2025-27 GRA Proceeding </v>
      </c>
      <c r="I21" s="129"/>
      <c r="J21" s="30"/>
    </row>
    <row r="22" spans="2:10" x14ac:dyDescent="0.3">
      <c r="B22" s="125" t="s">
        <v>20</v>
      </c>
      <c r="C22" s="126"/>
      <c r="D22" s="31" t="s">
        <v>68</v>
      </c>
      <c r="E22" s="32" t="s">
        <v>21</v>
      </c>
      <c r="F22" s="31"/>
      <c r="G22" s="126"/>
      <c r="H22" s="126"/>
      <c r="I22" s="126"/>
    </row>
    <row r="23" spans="2:10" x14ac:dyDescent="0.3">
      <c r="B23" s="125" t="s">
        <v>22</v>
      </c>
      <c r="C23" s="126"/>
      <c r="D23" s="127" t="s">
        <v>67</v>
      </c>
      <c r="E23" s="128"/>
      <c r="F23" s="128"/>
      <c r="G23" s="126"/>
      <c r="H23" s="126"/>
      <c r="I23" s="126"/>
    </row>
    <row r="24" spans="2:10" x14ac:dyDescent="0.3">
      <c r="B24" s="9"/>
      <c r="C24" s="9"/>
      <c r="D24" s="9"/>
      <c r="E24" s="9"/>
      <c r="F24" s="9"/>
      <c r="G24" s="9"/>
      <c r="H24" s="9"/>
      <c r="I24" s="9"/>
    </row>
    <row r="25" spans="2:10" x14ac:dyDescent="0.3">
      <c r="B25" s="9"/>
      <c r="C25" s="9"/>
      <c r="D25" s="9"/>
      <c r="E25" s="9"/>
      <c r="F25" s="9"/>
      <c r="G25" s="9"/>
      <c r="H25" s="9"/>
      <c r="I25" s="9"/>
    </row>
  </sheetData>
  <mergeCells count="22">
    <mergeCell ref="B12:E12"/>
    <mergeCell ref="H21:I21"/>
    <mergeCell ref="B18:I18"/>
    <mergeCell ref="D8:E8"/>
    <mergeCell ref="B10:E10"/>
    <mergeCell ref="B11:E11"/>
    <mergeCell ref="B15:E15"/>
    <mergeCell ref="F16:G16"/>
    <mergeCell ref="F17:G17"/>
    <mergeCell ref="B19:C19"/>
    <mergeCell ref="D19:F19"/>
    <mergeCell ref="B20:C20"/>
    <mergeCell ref="D20:F20"/>
    <mergeCell ref="B21:C21"/>
    <mergeCell ref="D21:F21"/>
    <mergeCell ref="B13:E13"/>
    <mergeCell ref="B14:E14"/>
    <mergeCell ref="B22:C22"/>
    <mergeCell ref="G22:I22"/>
    <mergeCell ref="B23:C23"/>
    <mergeCell ref="D23:F23"/>
    <mergeCell ref="G23:I23"/>
  </mergeCells>
  <hyperlinks>
    <hyperlink ref="D23" r:id="rId1" xr:uid="{00000000-0004-0000-0000-000000000000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4:Q76"/>
  <sheetViews>
    <sheetView view="pageBreakPreview" topLeftCell="D42" zoomScaleNormal="100" zoomScaleSheetLayoutView="100" workbookViewId="0">
      <selection activeCell="M54" sqref="M54"/>
    </sheetView>
  </sheetViews>
  <sheetFormatPr defaultColWidth="9.1796875" defaultRowHeight="14" x14ac:dyDescent="0.3"/>
  <cols>
    <col min="1" max="2" width="9.1796875" style="5"/>
    <col min="3" max="3" width="30.453125" style="5" customWidth="1"/>
    <col min="4" max="13" width="14.1796875" style="5" customWidth="1"/>
    <col min="14" max="16" width="9.1796875" style="5"/>
    <col min="17" max="17" width="11.1796875" style="5" bestFit="1" customWidth="1"/>
    <col min="18" max="16384" width="9.1796875" style="5"/>
  </cols>
  <sheetData>
    <row r="4" spans="3:13" x14ac:dyDescent="0.3">
      <c r="C4" s="2" t="s">
        <v>23</v>
      </c>
      <c r="D4" s="2"/>
      <c r="E4" s="2"/>
      <c r="F4" s="33"/>
      <c r="G4" s="6"/>
      <c r="H4" s="6"/>
      <c r="I4" s="6"/>
      <c r="J4" s="6"/>
      <c r="K4" s="9"/>
      <c r="L4" s="9"/>
      <c r="M4" s="34" t="s">
        <v>24</v>
      </c>
    </row>
    <row r="5" spans="3:13" x14ac:dyDescent="0.3">
      <c r="C5" s="8" t="s">
        <v>25</v>
      </c>
      <c r="D5" s="6"/>
      <c r="E5" s="6"/>
      <c r="F5" s="6"/>
      <c r="G5" s="35"/>
      <c r="H5" s="7"/>
      <c r="I5" s="36"/>
      <c r="J5" s="8"/>
      <c r="K5" s="9"/>
      <c r="L5" s="9"/>
      <c r="M5" s="8" t="s">
        <v>61</v>
      </c>
    </row>
    <row r="6" spans="3:13" ht="21.75" customHeight="1" x14ac:dyDescent="0.3">
      <c r="C6" s="37" t="s">
        <v>26</v>
      </c>
      <c r="D6" s="135" t="str">
        <f>+'Form 1'!B5</f>
        <v xml:space="preserve">2025-27 GRA Proceeding </v>
      </c>
      <c r="E6" s="135"/>
      <c r="F6" s="135"/>
      <c r="G6" s="135"/>
      <c r="H6" s="135"/>
      <c r="I6" s="135"/>
      <c r="J6" s="135"/>
      <c r="K6" s="135"/>
      <c r="L6" s="135"/>
      <c r="M6" s="135"/>
    </row>
    <row r="7" spans="3:13" x14ac:dyDescent="0.3">
      <c r="C7" s="119" t="s">
        <v>88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3:13" x14ac:dyDescent="0.3">
      <c r="C8" s="119"/>
      <c r="D8" s="6"/>
      <c r="E8" s="6"/>
      <c r="F8" s="6"/>
      <c r="G8" s="6"/>
      <c r="H8" s="6"/>
      <c r="I8" s="6"/>
      <c r="J8" s="6"/>
      <c r="K8" s="6"/>
      <c r="L8" s="6"/>
      <c r="M8" s="6"/>
    </row>
    <row r="9" spans="3:13" x14ac:dyDescent="0.3">
      <c r="C9" s="38" t="s">
        <v>38</v>
      </c>
      <c r="D9" s="139" t="s">
        <v>26</v>
      </c>
      <c r="E9" s="139"/>
      <c r="F9" s="139"/>
      <c r="G9" s="139"/>
      <c r="H9" s="139"/>
      <c r="I9" s="139"/>
      <c r="J9" s="139"/>
      <c r="K9" s="139"/>
      <c r="L9" s="139"/>
      <c r="M9" s="139"/>
    </row>
    <row r="10" spans="3:13" ht="25.5" customHeight="1" x14ac:dyDescent="0.3">
      <c r="C10" s="39"/>
      <c r="D10" s="140" t="s">
        <v>28</v>
      </c>
      <c r="E10" s="140" t="s">
        <v>64</v>
      </c>
      <c r="F10" s="138" t="s">
        <v>0</v>
      </c>
      <c r="G10" s="138"/>
      <c r="H10" s="138" t="s">
        <v>2</v>
      </c>
      <c r="I10" s="138"/>
      <c r="J10" s="138" t="s">
        <v>30</v>
      </c>
      <c r="K10" s="138"/>
      <c r="L10" s="138" t="s">
        <v>8</v>
      </c>
      <c r="M10" s="138"/>
    </row>
    <row r="11" spans="3:13" x14ac:dyDescent="0.3">
      <c r="C11" s="38"/>
      <c r="D11" s="140"/>
      <c r="E11" s="140"/>
      <c r="F11" s="40" t="s">
        <v>31</v>
      </c>
      <c r="G11" s="41" t="s">
        <v>32</v>
      </c>
      <c r="H11" s="41" t="s">
        <v>31</v>
      </c>
      <c r="I11" s="41" t="s">
        <v>32</v>
      </c>
      <c r="J11" s="41" t="s">
        <v>31</v>
      </c>
      <c r="K11" s="41" t="s">
        <v>32</v>
      </c>
      <c r="L11" s="41" t="s">
        <v>31</v>
      </c>
      <c r="M11" s="41" t="s">
        <v>32</v>
      </c>
    </row>
    <row r="12" spans="3:13" x14ac:dyDescent="0.3">
      <c r="C12" s="137" t="s">
        <v>55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3:13" ht="21.65" customHeight="1" x14ac:dyDescent="0.3">
      <c r="C13" s="42" t="s">
        <v>39</v>
      </c>
      <c r="D13" s="43" t="s">
        <v>34</v>
      </c>
      <c r="E13" s="50">
        <v>350</v>
      </c>
      <c r="F13" s="45">
        <v>21</v>
      </c>
      <c r="G13" s="45">
        <f>E13*F13</f>
        <v>7350</v>
      </c>
      <c r="H13" s="45">
        <v>0</v>
      </c>
      <c r="I13" s="45">
        <f>E13*H13</f>
        <v>0</v>
      </c>
      <c r="J13" s="45">
        <v>2.5</v>
      </c>
      <c r="K13" s="45">
        <f>E13*J13</f>
        <v>875</v>
      </c>
      <c r="L13" s="45">
        <f t="shared" ref="L13:M14" si="0">F13+H13+J13</f>
        <v>23.5</v>
      </c>
      <c r="M13" s="45">
        <f t="shared" si="0"/>
        <v>8225</v>
      </c>
    </row>
    <row r="14" spans="3:13" ht="21.65" customHeight="1" x14ac:dyDescent="0.3">
      <c r="C14" s="42" t="s">
        <v>65</v>
      </c>
      <c r="D14" s="43" t="s">
        <v>34</v>
      </c>
      <c r="E14" s="50">
        <v>350</v>
      </c>
      <c r="F14" s="45">
        <v>122.30000000000001</v>
      </c>
      <c r="G14" s="45">
        <f>E14*F14</f>
        <v>42805.000000000007</v>
      </c>
      <c r="H14" s="45">
        <v>25</v>
      </c>
      <c r="I14" s="45">
        <f>E14*H14</f>
        <v>8750</v>
      </c>
      <c r="J14" s="45">
        <v>62.3</v>
      </c>
      <c r="K14" s="45">
        <f>E14*J14</f>
        <v>21805</v>
      </c>
      <c r="L14" s="45">
        <f t="shared" si="0"/>
        <v>209.60000000000002</v>
      </c>
      <c r="M14" s="45">
        <f t="shared" si="0"/>
        <v>73360</v>
      </c>
    </row>
    <row r="15" spans="3:13" ht="21.65" customHeight="1" x14ac:dyDescent="0.3">
      <c r="C15" s="42" t="s">
        <v>75</v>
      </c>
      <c r="D15" s="123" t="s">
        <v>57</v>
      </c>
      <c r="E15" s="50">
        <v>320</v>
      </c>
      <c r="F15" s="45">
        <v>0.6</v>
      </c>
      <c r="G15" s="45">
        <f>E15*F15</f>
        <v>192</v>
      </c>
      <c r="H15" s="45"/>
      <c r="I15" s="45"/>
      <c r="J15" s="45"/>
      <c r="K15" s="45"/>
      <c r="L15" s="45">
        <f t="shared" ref="L15" si="1">F15+H15+J15</f>
        <v>0.6</v>
      </c>
      <c r="M15" s="45">
        <f t="shared" ref="M15" si="2">G15+I15+K15</f>
        <v>192</v>
      </c>
    </row>
    <row r="16" spans="3:13" ht="21.65" customHeight="1" x14ac:dyDescent="0.3">
      <c r="C16" s="47"/>
      <c r="D16" s="51" t="s">
        <v>55</v>
      </c>
      <c r="E16" s="9"/>
      <c r="F16" s="45">
        <f t="shared" ref="F16:L16" si="3">SUM(F13:F15)</f>
        <v>143.9</v>
      </c>
      <c r="G16" s="45">
        <f>SUM(G13:G15)</f>
        <v>50347.000000000007</v>
      </c>
      <c r="H16" s="45">
        <f t="shared" si="3"/>
        <v>25</v>
      </c>
      <c r="I16" s="45">
        <f t="shared" si="3"/>
        <v>8750</v>
      </c>
      <c r="J16" s="45">
        <f t="shared" si="3"/>
        <v>64.8</v>
      </c>
      <c r="K16" s="45">
        <f t="shared" si="3"/>
        <v>22680</v>
      </c>
      <c r="L16" s="45">
        <f t="shared" si="3"/>
        <v>233.70000000000002</v>
      </c>
      <c r="M16" s="45">
        <f>SUM(M13:M15)</f>
        <v>81777</v>
      </c>
    </row>
    <row r="17" spans="3:17" x14ac:dyDescent="0.3">
      <c r="C17" s="47"/>
      <c r="D17" s="52"/>
      <c r="E17" s="53"/>
      <c r="F17" s="54"/>
      <c r="G17" s="25"/>
      <c r="H17" s="55"/>
      <c r="I17" s="25"/>
      <c r="J17" s="55"/>
      <c r="K17" s="25"/>
      <c r="L17" s="55"/>
      <c r="M17" s="25"/>
    </row>
    <row r="18" spans="3:17" x14ac:dyDescent="0.3">
      <c r="C18" s="47"/>
      <c r="D18" s="52"/>
      <c r="E18" s="53"/>
      <c r="F18" s="54"/>
      <c r="G18" s="25"/>
      <c r="H18" s="55"/>
      <c r="I18" s="25"/>
      <c r="J18" s="55"/>
      <c r="K18" s="25"/>
      <c r="L18" s="55"/>
      <c r="M18" s="25"/>
    </row>
    <row r="19" spans="3:17" x14ac:dyDescent="0.3">
      <c r="C19" s="38" t="s">
        <v>27</v>
      </c>
      <c r="D19" s="139" t="s">
        <v>26</v>
      </c>
      <c r="E19" s="139"/>
      <c r="F19" s="139"/>
      <c r="G19" s="139"/>
      <c r="H19" s="139"/>
      <c r="I19" s="139"/>
      <c r="J19" s="139"/>
      <c r="K19" s="139"/>
      <c r="L19" s="139"/>
      <c r="M19" s="139"/>
    </row>
    <row r="20" spans="3:17" ht="25.5" customHeight="1" x14ac:dyDescent="0.3">
      <c r="D20" s="140" t="s">
        <v>28</v>
      </c>
      <c r="E20" s="140" t="s">
        <v>29</v>
      </c>
      <c r="F20" s="138" t="s">
        <v>0</v>
      </c>
      <c r="G20" s="138"/>
      <c r="H20" s="138" t="s">
        <v>2</v>
      </c>
      <c r="I20" s="138"/>
      <c r="J20" s="138" t="s">
        <v>30</v>
      </c>
      <c r="K20" s="138"/>
      <c r="L20" s="138" t="s">
        <v>8</v>
      </c>
      <c r="M20" s="138"/>
    </row>
    <row r="21" spans="3:17" x14ac:dyDescent="0.3">
      <c r="C21" s="38"/>
      <c r="D21" s="140"/>
      <c r="E21" s="140"/>
      <c r="F21" s="40" t="s">
        <v>31</v>
      </c>
      <c r="G21" s="41" t="s">
        <v>32</v>
      </c>
      <c r="H21" s="41" t="s">
        <v>31</v>
      </c>
      <c r="I21" s="41" t="s">
        <v>32</v>
      </c>
      <c r="J21" s="41" t="s">
        <v>31</v>
      </c>
      <c r="K21" s="41" t="s">
        <v>32</v>
      </c>
      <c r="L21" s="41" t="s">
        <v>31</v>
      </c>
      <c r="M21" s="41" t="s">
        <v>32</v>
      </c>
    </row>
    <row r="22" spans="3:17" x14ac:dyDescent="0.3">
      <c r="C22" s="137" t="s">
        <v>11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3:17" ht="21.65" customHeight="1" x14ac:dyDescent="0.3">
      <c r="C23" s="42" t="s">
        <v>87</v>
      </c>
      <c r="D23" s="43" t="s">
        <v>34</v>
      </c>
      <c r="E23" s="50">
        <v>270</v>
      </c>
      <c r="F23" s="44">
        <v>239.5</v>
      </c>
      <c r="G23" s="44">
        <v>64665</v>
      </c>
      <c r="H23" s="44">
        <v>23</v>
      </c>
      <c r="I23" s="44">
        <v>6210</v>
      </c>
      <c r="J23" s="44">
        <v>80</v>
      </c>
      <c r="K23" s="44">
        <v>21600</v>
      </c>
      <c r="L23" s="45">
        <f t="shared" ref="L23:M25" si="4">SUM(F23,H23,J23)</f>
        <v>342.5</v>
      </c>
      <c r="M23" s="45">
        <f t="shared" si="4"/>
        <v>92475</v>
      </c>
      <c r="Q23" s="46" t="e">
        <v>#REF!</v>
      </c>
    </row>
    <row r="24" spans="3:17" ht="21.65" customHeight="1" x14ac:dyDescent="0.3">
      <c r="C24" s="42" t="s">
        <v>35</v>
      </c>
      <c r="D24" s="43" t="s">
        <v>34</v>
      </c>
      <c r="E24" s="121" t="s">
        <v>83</v>
      </c>
      <c r="F24" s="44">
        <v>209.5</v>
      </c>
      <c r="G24" s="44">
        <v>47346.25</v>
      </c>
      <c r="H24" s="44">
        <v>19.5</v>
      </c>
      <c r="I24" s="44">
        <v>4485</v>
      </c>
      <c r="J24" s="44">
        <v>30.75</v>
      </c>
      <c r="K24" s="44">
        <v>7072.5</v>
      </c>
      <c r="L24" s="45">
        <f t="shared" si="4"/>
        <v>259.75</v>
      </c>
      <c r="M24" s="45">
        <f t="shared" si="4"/>
        <v>58903.75</v>
      </c>
      <c r="Q24" s="46"/>
    </row>
    <row r="25" spans="3:17" ht="21.65" customHeight="1" x14ac:dyDescent="0.3">
      <c r="C25" s="42" t="s">
        <v>69</v>
      </c>
      <c r="D25" s="43" t="s">
        <v>70</v>
      </c>
      <c r="E25" s="122">
        <v>150</v>
      </c>
      <c r="F25" s="44">
        <v>19.75</v>
      </c>
      <c r="G25" s="44">
        <v>2962.5</v>
      </c>
      <c r="H25" s="44"/>
      <c r="I25" s="44"/>
      <c r="J25" s="44"/>
      <c r="K25" s="44"/>
      <c r="L25" s="45">
        <f t="shared" si="4"/>
        <v>19.75</v>
      </c>
      <c r="M25" s="45">
        <f t="shared" si="4"/>
        <v>2962.5</v>
      </c>
      <c r="Q25" s="46"/>
    </row>
    <row r="26" spans="3:17" ht="21.65" customHeight="1" x14ac:dyDescent="0.3">
      <c r="C26" s="42" t="s">
        <v>33</v>
      </c>
      <c r="D26" s="43" t="s">
        <v>86</v>
      </c>
      <c r="E26" s="122">
        <v>120</v>
      </c>
      <c r="F26" s="44">
        <v>38</v>
      </c>
      <c r="G26" s="44">
        <v>4478.75</v>
      </c>
      <c r="H26" s="44"/>
      <c r="I26" s="44"/>
      <c r="J26" s="44"/>
      <c r="K26" s="44"/>
      <c r="L26" s="45">
        <f>SUM(F26,H26,J26)</f>
        <v>38</v>
      </c>
      <c r="M26" s="45">
        <f>SUM(G26,I26,K26)</f>
        <v>4478.75</v>
      </c>
      <c r="Q26" s="46"/>
    </row>
    <row r="27" spans="3:17" ht="21.65" customHeight="1" x14ac:dyDescent="0.3">
      <c r="C27" s="42" t="s">
        <v>62</v>
      </c>
      <c r="D27" s="43" t="s">
        <v>70</v>
      </c>
      <c r="E27" s="122">
        <v>135</v>
      </c>
      <c r="F27" s="44">
        <v>5.5</v>
      </c>
      <c r="G27" s="44">
        <v>742.5</v>
      </c>
      <c r="H27" s="44"/>
      <c r="I27" s="44"/>
      <c r="J27" s="44"/>
      <c r="K27" s="44"/>
      <c r="L27" s="45">
        <f t="shared" ref="L27" si="5">SUM(F27,H27,J27)</f>
        <v>5.5</v>
      </c>
      <c r="M27" s="45">
        <f t="shared" ref="M27" si="6">SUM(G27,I27,K27)</f>
        <v>742.5</v>
      </c>
      <c r="Q27" s="46"/>
    </row>
    <row r="28" spans="3:17" ht="15" customHeight="1" x14ac:dyDescent="0.3">
      <c r="C28" s="47"/>
      <c r="D28" s="48" t="s">
        <v>36</v>
      </c>
      <c r="E28" s="9"/>
      <c r="F28" s="45">
        <f t="shared" ref="F28:M28" si="7">SUM(F23:F27)</f>
        <v>512.25</v>
      </c>
      <c r="G28" s="45">
        <f t="shared" si="7"/>
        <v>120195</v>
      </c>
      <c r="H28" s="45">
        <f t="shared" si="7"/>
        <v>42.5</v>
      </c>
      <c r="I28" s="45">
        <f t="shared" si="7"/>
        <v>10695</v>
      </c>
      <c r="J28" s="45">
        <f t="shared" si="7"/>
        <v>110.75</v>
      </c>
      <c r="K28" s="45">
        <f t="shared" si="7"/>
        <v>28672.5</v>
      </c>
      <c r="L28" s="45">
        <f t="shared" si="7"/>
        <v>665.5</v>
      </c>
      <c r="M28" s="45">
        <f t="shared" si="7"/>
        <v>159562.5</v>
      </c>
      <c r="Q28" s="46" t="e">
        <f>SUM(Q23:Q25)</f>
        <v>#REF!</v>
      </c>
    </row>
    <row r="29" spans="3:17" ht="15" customHeight="1" x14ac:dyDescent="0.3">
      <c r="C29" s="47"/>
      <c r="D29" s="48"/>
      <c r="E29" s="9"/>
      <c r="F29" s="49"/>
      <c r="G29" s="49"/>
      <c r="H29" s="49"/>
      <c r="I29" s="49"/>
      <c r="J29" s="49"/>
      <c r="K29" s="49"/>
      <c r="L29" s="49"/>
      <c r="M29" s="49"/>
    </row>
    <row r="30" spans="3:17" ht="15" customHeight="1" x14ac:dyDescent="0.3">
      <c r="C30" s="47"/>
      <c r="D30" s="48"/>
      <c r="E30" s="9"/>
      <c r="F30" s="49"/>
      <c r="G30" s="49"/>
      <c r="H30" s="49"/>
      <c r="I30" s="49"/>
      <c r="J30" s="49"/>
      <c r="K30" s="49"/>
      <c r="L30" s="49"/>
      <c r="M30" s="49"/>
    </row>
    <row r="31" spans="3:17" ht="15" customHeight="1" x14ac:dyDescent="0.3">
      <c r="C31" s="38" t="s">
        <v>27</v>
      </c>
      <c r="D31" s="139" t="s">
        <v>26</v>
      </c>
      <c r="E31" s="139"/>
      <c r="F31" s="139"/>
      <c r="G31" s="139"/>
      <c r="H31" s="139"/>
      <c r="I31" s="139"/>
      <c r="J31" s="139"/>
      <c r="K31" s="139"/>
      <c r="L31" s="139"/>
      <c r="M31" s="139"/>
    </row>
    <row r="32" spans="3:17" ht="30.65" customHeight="1" x14ac:dyDescent="0.3">
      <c r="D32" s="140" t="s">
        <v>28</v>
      </c>
      <c r="E32" s="140" t="s">
        <v>64</v>
      </c>
      <c r="F32" s="138" t="s">
        <v>0</v>
      </c>
      <c r="G32" s="138"/>
      <c r="H32" s="138" t="s">
        <v>2</v>
      </c>
      <c r="I32" s="138"/>
      <c r="J32" s="138" t="s">
        <v>30</v>
      </c>
      <c r="K32" s="138"/>
      <c r="L32" s="138" t="s">
        <v>8</v>
      </c>
      <c r="M32" s="138"/>
    </row>
    <row r="33" spans="3:13" ht="15" customHeight="1" x14ac:dyDescent="0.3">
      <c r="C33" s="38"/>
      <c r="D33" s="140"/>
      <c r="E33" s="140"/>
      <c r="F33" s="40" t="s">
        <v>31</v>
      </c>
      <c r="G33" s="41" t="s">
        <v>32</v>
      </c>
      <c r="H33" s="41" t="s">
        <v>31</v>
      </c>
      <c r="I33" s="41" t="s">
        <v>32</v>
      </c>
      <c r="J33" s="41" t="s">
        <v>31</v>
      </c>
      <c r="K33" s="41" t="s">
        <v>32</v>
      </c>
      <c r="L33" s="41" t="s">
        <v>31</v>
      </c>
      <c r="M33" s="41" t="s">
        <v>32</v>
      </c>
    </row>
    <row r="34" spans="3:13" ht="15" customHeight="1" x14ac:dyDescent="0.3">
      <c r="C34" s="137" t="s">
        <v>82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</row>
    <row r="35" spans="3:13" ht="15" customHeight="1" x14ac:dyDescent="0.3">
      <c r="C35" s="42" t="s">
        <v>79</v>
      </c>
      <c r="D35" s="43" t="s">
        <v>34</v>
      </c>
      <c r="E35" s="50">
        <v>270</v>
      </c>
      <c r="F35" s="44">
        <v>46.5</v>
      </c>
      <c r="G35" s="44">
        <v>12555</v>
      </c>
      <c r="H35" s="44">
        <v>5</v>
      </c>
      <c r="I35" s="44">
        <v>1250</v>
      </c>
      <c r="J35" s="44"/>
      <c r="K35" s="44"/>
      <c r="L35" s="45">
        <f t="shared" ref="L35:L36" si="8">SUM(F35,H35,J35)</f>
        <v>51.5</v>
      </c>
      <c r="M35" s="45">
        <f t="shared" ref="M35:M36" si="9">SUM(G35,I35,K35)</f>
        <v>13805</v>
      </c>
    </row>
    <row r="36" spans="3:13" ht="15" customHeight="1" x14ac:dyDescent="0.3">
      <c r="C36" s="42" t="s">
        <v>80</v>
      </c>
      <c r="D36" s="43" t="s">
        <v>34</v>
      </c>
      <c r="E36" s="50">
        <v>250</v>
      </c>
      <c r="F36" s="44">
        <v>31.5</v>
      </c>
      <c r="G36" s="44">
        <v>7875</v>
      </c>
      <c r="H36" s="44">
        <v>6.5</v>
      </c>
      <c r="I36" s="44">
        <v>1625</v>
      </c>
      <c r="J36" s="44"/>
      <c r="K36" s="44"/>
      <c r="L36" s="45">
        <f t="shared" si="8"/>
        <v>38</v>
      </c>
      <c r="M36" s="45">
        <f t="shared" si="9"/>
        <v>9500</v>
      </c>
    </row>
    <row r="37" spans="3:13" ht="15" customHeight="1" x14ac:dyDescent="0.3">
      <c r="C37" s="120"/>
      <c r="D37" s="48" t="s">
        <v>81</v>
      </c>
      <c r="E37" s="9"/>
      <c r="F37" s="45">
        <f t="shared" ref="F37:M37" si="10">SUM(F35:F36)</f>
        <v>78</v>
      </c>
      <c r="G37" s="45">
        <f t="shared" si="10"/>
        <v>20430</v>
      </c>
      <c r="H37" s="45">
        <f t="shared" si="10"/>
        <v>11.5</v>
      </c>
      <c r="I37" s="45">
        <f t="shared" si="10"/>
        <v>2875</v>
      </c>
      <c r="J37" s="45">
        <f t="shared" si="10"/>
        <v>0</v>
      </c>
      <c r="K37" s="45">
        <f t="shared" si="10"/>
        <v>0</v>
      </c>
      <c r="L37" s="45">
        <f t="shared" si="10"/>
        <v>89.5</v>
      </c>
      <c r="M37" s="45">
        <f t="shared" si="10"/>
        <v>23305</v>
      </c>
    </row>
    <row r="38" spans="3:13" ht="15" customHeight="1" x14ac:dyDescent="0.3">
      <c r="C38" s="47"/>
      <c r="D38" s="48"/>
      <c r="E38" s="9"/>
      <c r="F38" s="49"/>
      <c r="G38" s="49"/>
      <c r="H38" s="49"/>
      <c r="I38" s="49"/>
      <c r="J38" s="49"/>
      <c r="K38" s="49"/>
      <c r="L38" s="49"/>
      <c r="M38" s="49"/>
    </row>
    <row r="39" spans="3:13" ht="15" customHeight="1" x14ac:dyDescent="0.3">
      <c r="C39" s="47"/>
      <c r="D39" s="48"/>
      <c r="E39" s="9"/>
      <c r="F39" s="49"/>
      <c r="G39" s="49"/>
      <c r="H39" s="49"/>
      <c r="I39" s="49"/>
      <c r="J39" s="49"/>
      <c r="K39" s="49"/>
      <c r="L39" s="49"/>
      <c r="M39" s="49"/>
    </row>
    <row r="40" spans="3:13" ht="15" customHeight="1" x14ac:dyDescent="0.3">
      <c r="C40" s="47"/>
      <c r="D40" s="48"/>
      <c r="E40" s="9"/>
      <c r="F40" s="49"/>
      <c r="G40" s="49"/>
      <c r="H40" s="49"/>
      <c r="I40" s="49"/>
      <c r="J40" s="49"/>
      <c r="K40" s="49"/>
      <c r="L40" s="49"/>
      <c r="M40" s="49"/>
    </row>
    <row r="41" spans="3:13" ht="15" customHeight="1" x14ac:dyDescent="0.3">
      <c r="C41" s="38" t="s">
        <v>27</v>
      </c>
      <c r="D41" s="139" t="s">
        <v>26</v>
      </c>
      <c r="E41" s="139"/>
      <c r="F41" s="139"/>
      <c r="G41" s="139"/>
      <c r="H41" s="139"/>
      <c r="I41" s="139"/>
      <c r="J41" s="139"/>
      <c r="K41" s="139"/>
      <c r="L41" s="139"/>
      <c r="M41" s="139"/>
    </row>
    <row r="42" spans="3:13" ht="31.5" customHeight="1" x14ac:dyDescent="0.3">
      <c r="D42" s="140" t="s">
        <v>28</v>
      </c>
      <c r="E42" s="140" t="s">
        <v>29</v>
      </c>
      <c r="F42" s="138" t="s">
        <v>0</v>
      </c>
      <c r="G42" s="138"/>
      <c r="H42" s="138" t="s">
        <v>2</v>
      </c>
      <c r="I42" s="138"/>
      <c r="J42" s="138" t="s">
        <v>30</v>
      </c>
      <c r="K42" s="138"/>
      <c r="L42" s="138" t="s">
        <v>8</v>
      </c>
      <c r="M42" s="138"/>
    </row>
    <row r="43" spans="3:13" ht="15" customHeight="1" x14ac:dyDescent="0.3">
      <c r="C43" s="38"/>
      <c r="D43" s="140"/>
      <c r="E43" s="140"/>
      <c r="F43" s="40" t="s">
        <v>31</v>
      </c>
      <c r="G43" s="41" t="s">
        <v>32</v>
      </c>
      <c r="H43" s="41" t="s">
        <v>31</v>
      </c>
      <c r="I43" s="41" t="s">
        <v>32</v>
      </c>
      <c r="J43" s="41" t="s">
        <v>31</v>
      </c>
      <c r="K43" s="41" t="s">
        <v>32</v>
      </c>
      <c r="L43" s="41" t="s">
        <v>31</v>
      </c>
      <c r="M43" s="41" t="s">
        <v>32</v>
      </c>
    </row>
    <row r="44" spans="3:13" ht="15" customHeight="1" x14ac:dyDescent="0.3">
      <c r="C44" s="137" t="s">
        <v>72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3:13" ht="20.5" customHeight="1" x14ac:dyDescent="0.3">
      <c r="C45" s="42" t="s">
        <v>76</v>
      </c>
      <c r="D45" s="43" t="s">
        <v>63</v>
      </c>
      <c r="E45" s="50">
        <v>135</v>
      </c>
      <c r="F45" s="44">
        <v>12.25</v>
      </c>
      <c r="G45" s="44">
        <v>1653.75</v>
      </c>
      <c r="H45" s="44"/>
      <c r="I45" s="44"/>
      <c r="J45" s="44"/>
      <c r="K45" s="44"/>
      <c r="L45" s="45">
        <f t="shared" ref="L45:L47" si="11">SUM(F45,H45,J45)</f>
        <v>12.25</v>
      </c>
      <c r="M45" s="45">
        <f t="shared" ref="M45:M47" si="12">SUM(G45,I45,K45)</f>
        <v>1653.75</v>
      </c>
    </row>
    <row r="46" spans="3:13" ht="20.5" customHeight="1" x14ac:dyDescent="0.3">
      <c r="C46" s="42" t="s">
        <v>77</v>
      </c>
      <c r="D46" s="43" t="s">
        <v>56</v>
      </c>
      <c r="E46" s="50">
        <v>135</v>
      </c>
      <c r="F46" s="44">
        <v>3.5</v>
      </c>
      <c r="G46" s="44">
        <v>472.5</v>
      </c>
      <c r="H46" s="44"/>
      <c r="I46" s="44"/>
      <c r="J46" s="44"/>
      <c r="K46" s="44"/>
      <c r="L46" s="45">
        <f t="shared" si="11"/>
        <v>3.5</v>
      </c>
      <c r="M46" s="45">
        <f t="shared" si="12"/>
        <v>472.5</v>
      </c>
    </row>
    <row r="47" spans="3:13" ht="20.5" customHeight="1" x14ac:dyDescent="0.3">
      <c r="C47" s="42" t="s">
        <v>78</v>
      </c>
      <c r="D47" s="43" t="s">
        <v>34</v>
      </c>
      <c r="E47" s="50">
        <v>135</v>
      </c>
      <c r="F47" s="44">
        <v>1</v>
      </c>
      <c r="G47" s="44">
        <v>135</v>
      </c>
      <c r="H47" s="44"/>
      <c r="I47" s="44"/>
      <c r="J47" s="44"/>
      <c r="K47" s="44"/>
      <c r="L47" s="45">
        <f t="shared" si="11"/>
        <v>1</v>
      </c>
      <c r="M47" s="45">
        <f t="shared" si="12"/>
        <v>135</v>
      </c>
    </row>
    <row r="48" spans="3:13" x14ac:dyDescent="0.3">
      <c r="C48" s="47"/>
      <c r="D48" s="48" t="s">
        <v>71</v>
      </c>
      <c r="E48" s="9"/>
      <c r="F48" s="45">
        <f t="shared" ref="F48:M48" si="13">SUM(F45:F47)</f>
        <v>16.75</v>
      </c>
      <c r="G48" s="45">
        <f t="shared" si="13"/>
        <v>2261.25</v>
      </c>
      <c r="H48" s="45">
        <f t="shared" si="13"/>
        <v>0</v>
      </c>
      <c r="I48" s="45">
        <f t="shared" si="13"/>
        <v>0</v>
      </c>
      <c r="J48" s="45">
        <f t="shared" si="13"/>
        <v>0</v>
      </c>
      <c r="K48" s="45">
        <f t="shared" si="13"/>
        <v>0</v>
      </c>
      <c r="L48" s="45">
        <f t="shared" si="13"/>
        <v>16.75</v>
      </c>
      <c r="M48" s="45">
        <f t="shared" si="13"/>
        <v>2261.25</v>
      </c>
    </row>
    <row r="49" spans="3:13" x14ac:dyDescent="0.3">
      <c r="C49" s="47"/>
      <c r="D49" s="52"/>
      <c r="E49" s="53"/>
      <c r="F49" s="54"/>
      <c r="G49" s="25"/>
      <c r="H49" s="55"/>
      <c r="I49" s="25"/>
      <c r="J49" s="55"/>
      <c r="K49" s="25"/>
      <c r="L49" s="55"/>
      <c r="M49" s="25"/>
    </row>
    <row r="50" spans="3:13" x14ac:dyDescent="0.3">
      <c r="C50" s="47"/>
      <c r="D50" s="52"/>
      <c r="E50" s="53"/>
      <c r="F50" s="54"/>
      <c r="G50" s="25"/>
      <c r="H50" s="55"/>
      <c r="I50" s="25"/>
      <c r="J50" s="55"/>
      <c r="K50" s="25"/>
      <c r="L50" s="55"/>
      <c r="M50" s="25"/>
    </row>
    <row r="51" spans="3:13" x14ac:dyDescent="0.3">
      <c r="C51" s="47"/>
      <c r="D51" s="52"/>
      <c r="E51" s="53"/>
      <c r="F51" s="54"/>
      <c r="G51" s="25"/>
      <c r="H51" s="55"/>
      <c r="I51" s="25"/>
      <c r="J51" s="55"/>
      <c r="K51" s="25"/>
      <c r="L51" s="55"/>
      <c r="M51" s="25"/>
    </row>
    <row r="52" spans="3:13" x14ac:dyDescent="0.3">
      <c r="C52" s="56" t="s">
        <v>13</v>
      </c>
      <c r="D52" s="57" t="s">
        <v>14</v>
      </c>
      <c r="E52" s="58"/>
      <c r="F52" s="59"/>
      <c r="G52" s="60"/>
      <c r="H52" s="61"/>
      <c r="I52" s="25"/>
      <c r="J52" s="62" t="s">
        <v>37</v>
      </c>
      <c r="K52" s="60"/>
      <c r="L52" s="63"/>
      <c r="M52" s="60"/>
    </row>
    <row r="53" spans="3:13" x14ac:dyDescent="0.3">
      <c r="C53" s="56" t="s">
        <v>19</v>
      </c>
      <c r="D53" s="64" t="str">
        <f>D6</f>
        <v xml:space="preserve">2025-27 GRA Proceeding </v>
      </c>
      <c r="E53" s="64"/>
      <c r="F53" s="65"/>
      <c r="G53" s="66"/>
      <c r="H53" s="67"/>
      <c r="I53" s="68"/>
      <c r="J53" s="62" t="s">
        <v>16</v>
      </c>
      <c r="K53" s="66"/>
      <c r="L53" s="69"/>
      <c r="M53" s="70"/>
    </row>
    <row r="54" spans="3:13" x14ac:dyDescent="0.3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3:13" x14ac:dyDescent="0.3">
      <c r="C55" s="47"/>
      <c r="D55" s="52"/>
      <c r="E55" s="53"/>
      <c r="F55" s="54"/>
      <c r="G55" s="25"/>
      <c r="H55" s="55"/>
      <c r="I55" s="25"/>
      <c r="J55" s="55"/>
      <c r="K55" s="25"/>
      <c r="L55" s="55"/>
      <c r="M55" s="25"/>
    </row>
    <row r="56" spans="3:13" x14ac:dyDescent="0.3">
      <c r="C56" s="71"/>
      <c r="D56" s="72"/>
      <c r="E56" s="73"/>
      <c r="F56" s="74"/>
      <c r="G56" s="75"/>
      <c r="H56" s="76"/>
      <c r="I56" s="75"/>
      <c r="J56" s="76"/>
      <c r="K56" s="75"/>
      <c r="L56" s="76"/>
      <c r="M56" s="75"/>
    </row>
    <row r="57" spans="3:13" x14ac:dyDescent="0.3">
      <c r="C57" s="77"/>
      <c r="D57" s="72"/>
      <c r="E57" s="73"/>
      <c r="F57" s="74"/>
      <c r="G57" s="75"/>
      <c r="H57" s="76"/>
      <c r="I57" s="75"/>
      <c r="J57" s="76"/>
      <c r="K57" s="75"/>
      <c r="L57" s="76"/>
      <c r="M57" s="75"/>
    </row>
    <row r="58" spans="3:13" x14ac:dyDescent="0.3">
      <c r="C58" s="71"/>
      <c r="D58" s="72"/>
      <c r="E58" s="73"/>
      <c r="F58" s="74"/>
      <c r="G58" s="75"/>
      <c r="H58" s="76"/>
      <c r="I58" s="75"/>
      <c r="J58" s="76"/>
      <c r="K58" s="75"/>
      <c r="L58" s="76"/>
      <c r="M58" s="75"/>
    </row>
    <row r="59" spans="3:13" x14ac:dyDescent="0.3">
      <c r="C59" s="78"/>
      <c r="D59" s="79"/>
      <c r="E59" s="79"/>
      <c r="F59" s="80"/>
      <c r="G59" s="81"/>
      <c r="H59" s="82"/>
      <c r="I59" s="81"/>
      <c r="J59" s="82"/>
      <c r="K59" s="81"/>
      <c r="L59" s="82"/>
      <c r="M59" s="81"/>
    </row>
    <row r="60" spans="3:13" x14ac:dyDescent="0.3"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</row>
    <row r="61" spans="3:13" x14ac:dyDescent="0.3">
      <c r="C61" s="84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2" spans="3:13" x14ac:dyDescent="0.3">
      <c r="C62" s="77"/>
      <c r="D62" s="72"/>
      <c r="E62" s="73"/>
      <c r="F62" s="74"/>
      <c r="G62" s="75"/>
      <c r="H62" s="76"/>
      <c r="I62" s="75"/>
      <c r="J62" s="76"/>
      <c r="K62" s="75"/>
      <c r="L62" s="76"/>
      <c r="M62" s="75"/>
    </row>
    <row r="63" spans="3:13" x14ac:dyDescent="0.3">
      <c r="C63" s="71"/>
      <c r="D63" s="72"/>
      <c r="E63" s="73"/>
      <c r="F63" s="74"/>
      <c r="G63" s="75"/>
      <c r="H63" s="76"/>
      <c r="I63" s="75"/>
      <c r="J63" s="76"/>
      <c r="K63" s="75"/>
      <c r="L63" s="76"/>
      <c r="M63" s="75"/>
    </row>
    <row r="64" spans="3:13" x14ac:dyDescent="0.3">
      <c r="C64" s="77"/>
      <c r="D64" s="72"/>
      <c r="E64" s="73"/>
      <c r="F64" s="74"/>
      <c r="G64" s="75"/>
      <c r="H64" s="76"/>
      <c r="I64" s="75"/>
      <c r="J64" s="76"/>
      <c r="K64" s="75"/>
      <c r="L64" s="76"/>
      <c r="M64" s="75"/>
    </row>
    <row r="65" spans="3:13" x14ac:dyDescent="0.3">
      <c r="C65" s="71"/>
      <c r="D65" s="72"/>
      <c r="E65" s="73"/>
      <c r="F65" s="74"/>
      <c r="G65" s="75"/>
      <c r="H65" s="76"/>
      <c r="I65" s="75"/>
      <c r="J65" s="76"/>
      <c r="K65" s="75"/>
      <c r="L65" s="76"/>
      <c r="M65" s="75"/>
    </row>
    <row r="66" spans="3:13" x14ac:dyDescent="0.3">
      <c r="C66" s="77"/>
      <c r="D66" s="72"/>
      <c r="E66" s="73"/>
      <c r="F66" s="74"/>
      <c r="G66" s="75"/>
      <c r="H66" s="76"/>
      <c r="I66" s="75"/>
      <c r="J66" s="76"/>
      <c r="K66" s="75"/>
      <c r="L66" s="76"/>
      <c r="M66" s="75"/>
    </row>
    <row r="67" spans="3:13" x14ac:dyDescent="0.3">
      <c r="C67" s="71"/>
      <c r="D67" s="72"/>
      <c r="E67" s="73"/>
      <c r="F67" s="74"/>
      <c r="G67" s="75"/>
      <c r="H67" s="76"/>
      <c r="I67" s="75"/>
      <c r="J67" s="76"/>
      <c r="K67" s="75"/>
      <c r="L67" s="76"/>
      <c r="M67" s="75"/>
    </row>
    <row r="68" spans="3:13" x14ac:dyDescent="0.3">
      <c r="C68" s="77"/>
      <c r="D68" s="72"/>
      <c r="E68" s="73"/>
      <c r="F68" s="74"/>
      <c r="G68" s="75"/>
      <c r="H68" s="76"/>
      <c r="I68" s="75"/>
      <c r="J68" s="76"/>
      <c r="K68" s="75"/>
      <c r="L68" s="76"/>
      <c r="M68" s="75"/>
    </row>
    <row r="69" spans="3:13" x14ac:dyDescent="0.3">
      <c r="C69" s="71"/>
      <c r="D69" s="72"/>
      <c r="E69" s="73"/>
      <c r="F69" s="74"/>
      <c r="G69" s="75"/>
      <c r="H69" s="76"/>
      <c r="I69" s="75"/>
      <c r="J69" s="76"/>
      <c r="K69" s="75"/>
      <c r="L69" s="76"/>
      <c r="M69" s="75"/>
    </row>
    <row r="70" spans="3:13" x14ac:dyDescent="0.3">
      <c r="C70" s="77"/>
      <c r="D70" s="72"/>
      <c r="E70" s="73"/>
      <c r="F70" s="74"/>
      <c r="G70" s="75"/>
      <c r="H70" s="76"/>
      <c r="I70" s="75"/>
      <c r="J70" s="76"/>
      <c r="K70" s="75"/>
      <c r="L70" s="76"/>
      <c r="M70" s="75"/>
    </row>
    <row r="71" spans="3:13" x14ac:dyDescent="0.3">
      <c r="C71" s="71"/>
      <c r="D71" s="72"/>
      <c r="E71" s="73"/>
      <c r="F71" s="74"/>
      <c r="G71" s="75"/>
      <c r="H71" s="76"/>
      <c r="I71" s="75"/>
      <c r="J71" s="76"/>
      <c r="K71" s="75"/>
      <c r="L71" s="76"/>
      <c r="M71" s="75"/>
    </row>
    <row r="72" spans="3:13" x14ac:dyDescent="0.3">
      <c r="C72" s="78"/>
      <c r="D72" s="79"/>
      <c r="E72" s="79"/>
      <c r="F72" s="80"/>
      <c r="G72" s="81"/>
      <c r="H72" s="82"/>
      <c r="I72" s="81"/>
      <c r="J72" s="82"/>
      <c r="K72" s="81"/>
      <c r="L72" s="82"/>
      <c r="M72" s="81"/>
    </row>
    <row r="73" spans="3:13" x14ac:dyDescent="0.3"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</row>
    <row r="74" spans="3:13" x14ac:dyDescent="0.3">
      <c r="C74" s="78"/>
      <c r="D74" s="79"/>
      <c r="E74" s="79"/>
      <c r="F74" s="80"/>
      <c r="G74" s="81"/>
      <c r="H74" s="82"/>
      <c r="I74" s="81"/>
      <c r="J74" s="82"/>
      <c r="K74" s="81"/>
      <c r="L74" s="82"/>
      <c r="M74" s="81"/>
    </row>
    <row r="75" spans="3:13" x14ac:dyDescent="0.3">
      <c r="C75" s="86"/>
      <c r="D75" s="87"/>
      <c r="E75" s="87"/>
      <c r="F75" s="87"/>
      <c r="G75" s="83"/>
      <c r="H75" s="83"/>
      <c r="I75" s="83"/>
      <c r="J75" s="86"/>
      <c r="K75" s="87"/>
      <c r="L75" s="88"/>
      <c r="M75" s="88"/>
    </row>
    <row r="76" spans="3:13" x14ac:dyDescent="0.3">
      <c r="C76" s="86"/>
      <c r="D76" s="87"/>
      <c r="E76" s="87"/>
      <c r="F76" s="87"/>
      <c r="G76" s="83"/>
      <c r="H76" s="83"/>
      <c r="I76" s="83"/>
      <c r="J76" s="86"/>
      <c r="K76" s="87"/>
      <c r="L76" s="88"/>
      <c r="M76" s="88"/>
    </row>
  </sheetData>
  <mergeCells count="33">
    <mergeCell ref="D6:M6"/>
    <mergeCell ref="D19:M19"/>
    <mergeCell ref="D20:D21"/>
    <mergeCell ref="E20:E21"/>
    <mergeCell ref="F20:G20"/>
    <mergeCell ref="H20:I20"/>
    <mergeCell ref="J20:K20"/>
    <mergeCell ref="L20:M20"/>
    <mergeCell ref="C12:M12"/>
    <mergeCell ref="D9:M9"/>
    <mergeCell ref="D10:D11"/>
    <mergeCell ref="E10:E11"/>
    <mergeCell ref="C34:M34"/>
    <mergeCell ref="F10:G10"/>
    <mergeCell ref="E32:E33"/>
    <mergeCell ref="J32:K32"/>
    <mergeCell ref="F32:G32"/>
    <mergeCell ref="C44:M44"/>
    <mergeCell ref="L10:M10"/>
    <mergeCell ref="D41:M41"/>
    <mergeCell ref="D42:D43"/>
    <mergeCell ref="E42:E43"/>
    <mergeCell ref="F42:G42"/>
    <mergeCell ref="H42:I42"/>
    <mergeCell ref="J42:K42"/>
    <mergeCell ref="L42:M42"/>
    <mergeCell ref="C22:M22"/>
    <mergeCell ref="D31:M31"/>
    <mergeCell ref="D32:D33"/>
    <mergeCell ref="H10:I10"/>
    <mergeCell ref="H32:I32"/>
    <mergeCell ref="J10:K10"/>
    <mergeCell ref="L32:M32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D3:R32"/>
  <sheetViews>
    <sheetView view="pageBreakPreview" topLeftCell="A9" zoomScaleNormal="100" zoomScaleSheetLayoutView="100" workbookViewId="0">
      <selection activeCell="F26" sqref="F26"/>
    </sheetView>
  </sheetViews>
  <sheetFormatPr defaultColWidth="9.1796875" defaultRowHeight="14" x14ac:dyDescent="0.3"/>
  <cols>
    <col min="1" max="2" width="1.6328125" style="5" customWidth="1"/>
    <col min="3" max="3" width="3.453125" style="5" customWidth="1"/>
    <col min="4" max="4" width="45.81640625" style="5" customWidth="1"/>
    <col min="5" max="7" width="14.7265625" style="5" customWidth="1"/>
    <col min="8" max="8" width="15.81640625" style="5" customWidth="1"/>
    <col min="9" max="10" width="14.7265625" style="5" customWidth="1"/>
    <col min="11" max="15" width="9.1796875" style="5"/>
    <col min="16" max="16" width="23.1796875" style="5" customWidth="1"/>
    <col min="17" max="17" width="1.81640625" style="5" customWidth="1"/>
    <col min="18" max="18" width="10.81640625" style="5" bestFit="1" customWidth="1"/>
    <col min="19" max="16384" width="9.1796875" style="5"/>
  </cols>
  <sheetData>
    <row r="3" spans="4:18" ht="18" x14ac:dyDescent="0.4">
      <c r="D3" s="89" t="s">
        <v>23</v>
      </c>
      <c r="E3" s="90"/>
      <c r="F3" s="90"/>
      <c r="G3" s="90"/>
      <c r="H3" s="90"/>
      <c r="I3" s="90"/>
      <c r="J3" s="92" t="s">
        <v>40</v>
      </c>
      <c r="K3" s="90"/>
      <c r="L3" s="90"/>
      <c r="M3" s="9"/>
    </row>
    <row r="4" spans="4:18" ht="20" x14ac:dyDescent="0.4">
      <c r="D4" s="93" t="s">
        <v>25</v>
      </c>
      <c r="E4" s="91"/>
      <c r="F4" s="94"/>
      <c r="G4" s="94"/>
      <c r="H4" s="94"/>
      <c r="I4" s="94"/>
      <c r="J4" s="95" t="s">
        <v>60</v>
      </c>
      <c r="K4" s="91"/>
      <c r="L4" s="95"/>
      <c r="M4" s="9"/>
    </row>
    <row r="5" spans="4:18" ht="18" x14ac:dyDescent="0.4">
      <c r="D5" s="96" t="s">
        <v>26</v>
      </c>
      <c r="E5" s="89"/>
      <c r="F5" s="89"/>
      <c r="G5" s="89"/>
      <c r="H5" s="89"/>
      <c r="I5" s="89"/>
      <c r="J5" s="89"/>
      <c r="K5" s="89"/>
      <c r="L5" s="89"/>
      <c r="M5" s="9"/>
      <c r="N5" s="9"/>
    </row>
    <row r="6" spans="4:18" ht="18" x14ac:dyDescent="0.4">
      <c r="D6" s="96"/>
      <c r="E6" s="97"/>
      <c r="F6" s="97"/>
      <c r="G6" s="97"/>
      <c r="H6" s="97"/>
      <c r="I6" s="97"/>
      <c r="J6" s="97"/>
      <c r="K6" s="97"/>
      <c r="L6" s="97"/>
      <c r="M6" s="9"/>
      <c r="N6" s="9"/>
    </row>
    <row r="7" spans="4:18" ht="18" x14ac:dyDescent="0.4">
      <c r="D7" s="98" t="str">
        <f>'Form 2'!C7</f>
        <v>Date: February 19, 2026</v>
      </c>
      <c r="E7" s="141" t="str">
        <f>+'Form 1'!B5</f>
        <v xml:space="preserve">2025-27 GRA Proceeding </v>
      </c>
      <c r="F7" s="141"/>
      <c r="G7" s="141"/>
      <c r="H7" s="141"/>
      <c r="I7" s="141"/>
      <c r="J7" s="141"/>
      <c r="K7" s="89"/>
      <c r="L7" s="89"/>
      <c r="M7" s="89"/>
      <c r="N7" s="89"/>
      <c r="O7" s="89"/>
    </row>
    <row r="8" spans="4:18" x14ac:dyDescent="0.3">
      <c r="D8" s="9"/>
      <c r="E8" s="9"/>
      <c r="F8" s="9"/>
      <c r="G8" s="9"/>
      <c r="H8" s="9"/>
      <c r="I8" s="9"/>
      <c r="J8" s="9"/>
    </row>
    <row r="9" spans="4:18" ht="39" customHeight="1" x14ac:dyDescent="0.3">
      <c r="D9" s="99" t="s">
        <v>41</v>
      </c>
      <c r="E9" s="100" t="s">
        <v>55</v>
      </c>
      <c r="F9" s="100" t="s">
        <v>11</v>
      </c>
      <c r="G9" s="100" t="s">
        <v>84</v>
      </c>
      <c r="H9" s="100" t="s">
        <v>72</v>
      </c>
      <c r="I9" s="100" t="s">
        <v>85</v>
      </c>
      <c r="J9" s="1" t="s">
        <v>9</v>
      </c>
    </row>
    <row r="10" spans="4:18" x14ac:dyDescent="0.3">
      <c r="D10" s="101" t="s">
        <v>1</v>
      </c>
      <c r="E10" s="102">
        <v>727.92</v>
      </c>
      <c r="F10" s="102">
        <v>2888.7799999999997</v>
      </c>
      <c r="G10" s="102"/>
      <c r="H10" s="102"/>
      <c r="I10" s="102"/>
      <c r="J10" s="103">
        <f>SUM(E10:I10)</f>
        <v>3616.7</v>
      </c>
    </row>
    <row r="11" spans="4:18" x14ac:dyDescent="0.3">
      <c r="D11" s="101" t="s">
        <v>4</v>
      </c>
      <c r="E11" s="102">
        <v>1496.04</v>
      </c>
      <c r="F11" s="102">
        <v>2381.6999999999998</v>
      </c>
      <c r="G11" s="102"/>
      <c r="H11" s="102"/>
      <c r="I11" s="102"/>
      <c r="J11" s="103">
        <f t="shared" ref="J11:J25" si="0">SUM(E11:I11)</f>
        <v>3877.74</v>
      </c>
    </row>
    <row r="12" spans="4:18" x14ac:dyDescent="0.3">
      <c r="D12" s="101" t="s">
        <v>42</v>
      </c>
      <c r="E12" s="102"/>
      <c r="F12" s="102">
        <v>425.4</v>
      </c>
      <c r="G12" s="102"/>
      <c r="H12" s="102"/>
      <c r="I12" s="102">
        <v>2017.54</v>
      </c>
      <c r="J12" s="103">
        <f t="shared" si="0"/>
        <v>2442.94</v>
      </c>
      <c r="R12" s="118"/>
    </row>
    <row r="13" spans="4:18" x14ac:dyDescent="0.3">
      <c r="D13" s="101" t="s">
        <v>43</v>
      </c>
      <c r="E13" s="102"/>
      <c r="F13" s="102"/>
      <c r="G13" s="102"/>
      <c r="H13" s="102"/>
      <c r="I13" s="102"/>
      <c r="J13" s="103">
        <f t="shared" si="0"/>
        <v>0</v>
      </c>
      <c r="R13" s="118"/>
    </row>
    <row r="14" spans="4:18" x14ac:dyDescent="0.3">
      <c r="D14" s="101" t="s">
        <v>44</v>
      </c>
      <c r="E14" s="102">
        <v>27.720000000000002</v>
      </c>
      <c r="F14" s="102">
        <v>19.14</v>
      </c>
      <c r="G14" s="102"/>
      <c r="H14" s="102"/>
      <c r="I14" s="102"/>
      <c r="J14" s="103">
        <f t="shared" si="0"/>
        <v>46.86</v>
      </c>
      <c r="R14" s="118"/>
    </row>
    <row r="15" spans="4:18" x14ac:dyDescent="0.3">
      <c r="D15" s="101" t="s">
        <v>3</v>
      </c>
      <c r="E15" s="102">
        <v>14.05</v>
      </c>
      <c r="F15" s="104"/>
      <c r="G15" s="104"/>
      <c r="H15" s="104"/>
      <c r="I15" s="104"/>
      <c r="J15" s="103">
        <f t="shared" si="0"/>
        <v>14.05</v>
      </c>
      <c r="R15" s="118"/>
    </row>
    <row r="16" spans="4:18" x14ac:dyDescent="0.3">
      <c r="D16" s="101" t="s">
        <v>45</v>
      </c>
      <c r="E16" s="102"/>
      <c r="F16" s="104"/>
      <c r="G16" s="104"/>
      <c r="H16" s="104"/>
      <c r="I16" s="104"/>
      <c r="J16" s="103">
        <f t="shared" si="0"/>
        <v>0</v>
      </c>
      <c r="R16" s="118"/>
    </row>
    <row r="17" spans="4:18" x14ac:dyDescent="0.3">
      <c r="D17" s="101" t="s">
        <v>46</v>
      </c>
      <c r="E17" s="102"/>
      <c r="F17" s="104"/>
      <c r="G17" s="104"/>
      <c r="H17" s="104"/>
      <c r="I17" s="104"/>
      <c r="J17" s="103">
        <f t="shared" si="0"/>
        <v>0</v>
      </c>
      <c r="R17" s="118"/>
    </row>
    <row r="18" spans="4:18" x14ac:dyDescent="0.3">
      <c r="D18" s="101" t="s">
        <v>47</v>
      </c>
      <c r="E18" s="102"/>
      <c r="F18" s="104"/>
      <c r="G18" s="104"/>
      <c r="H18" s="104"/>
      <c r="I18" s="102"/>
      <c r="J18" s="103">
        <f t="shared" si="0"/>
        <v>0</v>
      </c>
      <c r="R18" s="118"/>
    </row>
    <row r="19" spans="4:18" x14ac:dyDescent="0.3">
      <c r="D19" s="101" t="s">
        <v>48</v>
      </c>
      <c r="E19" s="102"/>
      <c r="F19" s="104"/>
      <c r="G19" s="104"/>
      <c r="H19" s="104"/>
      <c r="I19" s="104"/>
      <c r="J19" s="103">
        <f t="shared" si="0"/>
        <v>0</v>
      </c>
      <c r="R19" s="118"/>
    </row>
    <row r="20" spans="4:18" x14ac:dyDescent="0.3">
      <c r="D20" s="101" t="s">
        <v>49</v>
      </c>
      <c r="E20" s="102"/>
      <c r="F20" s="102"/>
      <c r="G20" s="102"/>
      <c r="H20" s="102"/>
      <c r="I20" s="102"/>
      <c r="J20" s="103">
        <f t="shared" si="0"/>
        <v>0</v>
      </c>
      <c r="R20" s="118"/>
    </row>
    <row r="21" spans="4:18" x14ac:dyDescent="0.3">
      <c r="D21" s="101" t="s">
        <v>50</v>
      </c>
      <c r="E21" s="102">
        <v>320.95999999999998</v>
      </c>
      <c r="F21" s="102"/>
      <c r="G21" s="102"/>
      <c r="H21" s="102"/>
      <c r="I21" s="102"/>
      <c r="J21" s="103">
        <f t="shared" si="0"/>
        <v>320.95999999999998</v>
      </c>
      <c r="R21" s="118"/>
    </row>
    <row r="22" spans="4:18" x14ac:dyDescent="0.3">
      <c r="D22" s="101" t="s">
        <v>51</v>
      </c>
      <c r="E22" s="102"/>
      <c r="F22" s="102"/>
      <c r="G22" s="102"/>
      <c r="H22" s="102"/>
      <c r="I22" s="102"/>
      <c r="J22" s="103">
        <f t="shared" si="0"/>
        <v>0</v>
      </c>
      <c r="R22" s="118"/>
    </row>
    <row r="23" spans="4:18" x14ac:dyDescent="0.3">
      <c r="D23" s="101" t="s">
        <v>52</v>
      </c>
      <c r="E23" s="102"/>
      <c r="F23" s="102"/>
      <c r="G23" s="102"/>
      <c r="H23" s="102"/>
      <c r="I23" s="102">
        <v>4025.11</v>
      </c>
      <c r="J23" s="103">
        <f t="shared" si="0"/>
        <v>4025.11</v>
      </c>
      <c r="R23" s="118"/>
    </row>
    <row r="24" spans="4:18" x14ac:dyDescent="0.3">
      <c r="D24" s="101" t="s">
        <v>53</v>
      </c>
      <c r="E24" s="102"/>
      <c r="F24" s="102"/>
      <c r="G24" s="102"/>
      <c r="H24" s="102">
        <v>226.13</v>
      </c>
      <c r="I24" s="102">
        <v>89.42</v>
      </c>
      <c r="J24" s="103">
        <f t="shared" si="0"/>
        <v>315.55</v>
      </c>
    </row>
    <row r="25" spans="4:18" x14ac:dyDescent="0.3">
      <c r="D25" s="101" t="s">
        <v>73</v>
      </c>
      <c r="E25" s="102"/>
      <c r="F25" s="102"/>
      <c r="G25" s="102"/>
      <c r="H25" s="102"/>
      <c r="I25" s="102">
        <v>815</v>
      </c>
      <c r="J25" s="103">
        <f t="shared" si="0"/>
        <v>815</v>
      </c>
      <c r="R25" s="118"/>
    </row>
    <row r="26" spans="4:18" x14ac:dyDescent="0.3">
      <c r="D26" s="105" t="s">
        <v>54</v>
      </c>
      <c r="E26" s="106">
        <f>SUM(E10:E25)</f>
        <v>2586.69</v>
      </c>
      <c r="F26" s="106">
        <f>SUM(F10:F25)</f>
        <v>5715.0199999999995</v>
      </c>
      <c r="G26" s="106">
        <f>SUM(G10:G25)</f>
        <v>0</v>
      </c>
      <c r="H26" s="106">
        <f>SUM(H10:H25)</f>
        <v>226.13</v>
      </c>
      <c r="I26" s="106">
        <f>SUM(I10:I25)</f>
        <v>6947.07</v>
      </c>
      <c r="J26" s="106">
        <f>SUM(E26:I26)</f>
        <v>15474.909999999998</v>
      </c>
      <c r="R26" s="118"/>
    </row>
    <row r="27" spans="4:18" x14ac:dyDescent="0.3">
      <c r="D27" s="105"/>
      <c r="E27" s="107"/>
      <c r="F27" s="107"/>
      <c r="G27" s="107"/>
      <c r="H27" s="107"/>
      <c r="I27" s="107"/>
      <c r="J27" s="107"/>
      <c r="R27" s="118"/>
    </row>
    <row r="28" spans="4:18" x14ac:dyDescent="0.3">
      <c r="D28" s="108" t="s">
        <v>13</v>
      </c>
      <c r="E28" s="109" t="s">
        <v>14</v>
      </c>
      <c r="F28" s="110"/>
      <c r="G28" s="110"/>
      <c r="H28" s="110"/>
      <c r="I28" s="110"/>
      <c r="J28" s="111"/>
      <c r="K28" s="112"/>
      <c r="L28" s="113"/>
      <c r="M28" s="112"/>
      <c r="R28" s="118"/>
    </row>
    <row r="29" spans="4:18" x14ac:dyDescent="0.3">
      <c r="D29" s="108" t="s">
        <v>19</v>
      </c>
      <c r="E29" s="114" t="str">
        <f>E7</f>
        <v xml:space="preserve">2025-27 GRA Proceeding </v>
      </c>
      <c r="F29" s="114"/>
      <c r="G29" s="114"/>
      <c r="H29" s="114"/>
      <c r="I29" s="114"/>
      <c r="J29" s="115"/>
      <c r="K29" s="116"/>
      <c r="L29" s="113"/>
      <c r="P29" s="98"/>
      <c r="Q29" s="98"/>
      <c r="R29" s="117"/>
    </row>
    <row r="30" spans="4:18" x14ac:dyDescent="0.3">
      <c r="D30" s="9"/>
      <c r="E30" s="9"/>
      <c r="F30" s="9"/>
      <c r="G30" s="9"/>
      <c r="H30" s="9"/>
      <c r="I30" s="9"/>
      <c r="J30" s="9"/>
      <c r="R30" s="117"/>
    </row>
    <row r="32" spans="4:18" x14ac:dyDescent="0.3">
      <c r="R32" s="46"/>
    </row>
  </sheetData>
  <mergeCells count="1">
    <mergeCell ref="E7:J7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A8BB25B4B9943A28DD2C7D72FB2F9" ma:contentTypeVersion="19" ma:contentTypeDescription="Create a new document." ma:contentTypeScope="" ma:versionID="906c6347c09eec5f147401e7eb0d206e">
  <xsd:schema xmlns:xsd="http://www.w3.org/2001/XMLSchema" xmlns:xs="http://www.w3.org/2001/XMLSchema" xmlns:p="http://schemas.microsoft.com/office/2006/metadata/properties" xmlns:ns3="33065f61-c79c-448a-9deb-dbc720c84833" xmlns:ns4="2e602322-2b0f-4222-be01-dedc3f22d39d" targetNamespace="http://schemas.microsoft.com/office/2006/metadata/properties" ma:root="true" ma:fieldsID="02e5c579add0ee0ecf015ba5657612a1" ns3:_="" ns4:_="">
    <xsd:import namespace="33065f61-c79c-448a-9deb-dbc720c84833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65f61-c79c-448a-9deb-dbc720c84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065f61-c79c-448a-9deb-dbc720c84833">
      <Terms xmlns="http://schemas.microsoft.com/office/infopath/2007/PartnerControls"/>
    </lcf76f155ced4ddcb4097134ff3c332f>
    <TaxCatchAll xmlns="2e602322-2b0f-4222-be01-dedc3f22d39d" xsi:nil="true"/>
  </documentManagement>
</p:properties>
</file>

<file path=customXml/itemProps1.xml><?xml version="1.0" encoding="utf-8"?>
<ds:datastoreItem xmlns:ds="http://schemas.openxmlformats.org/officeDocument/2006/customXml" ds:itemID="{5C6E52EF-26A2-4664-A784-203784909899}"/>
</file>

<file path=customXml/itemProps2.xml><?xml version="1.0" encoding="utf-8"?>
<ds:datastoreItem xmlns:ds="http://schemas.openxmlformats.org/officeDocument/2006/customXml" ds:itemID="{ADF5DC0F-B7A7-4412-B2B3-AE016FF0DE0E}"/>
</file>

<file path=customXml/itemProps3.xml><?xml version="1.0" encoding="utf-8"?>
<ds:datastoreItem xmlns:ds="http://schemas.openxmlformats.org/officeDocument/2006/customXml" ds:itemID="{31804466-EF4E-4900-84C3-9FEB53BF7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1</vt:lpstr>
      <vt:lpstr>Form 2</vt:lpstr>
      <vt:lpstr>Form 3</vt:lpstr>
      <vt:lpstr>'Form 1'!Print_Area</vt:lpstr>
      <vt:lpstr>'Form 2'!Print_Area</vt:lpstr>
      <vt:lpstr>'Form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2026-02-19T01:16:13Z</dcterms:created>
  <dcterms:modified xsi:type="dcterms:W3CDTF">2026-02-19T01:16:24Z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132200</vt:r8>
  </property>
  <property fmtid="{D5CDD505-2E9C-101B-9397-08002B2CF9AE}" pid="3" name="MediaServiceImageTags">
    <vt:lpwstr/>
  </property>
  <property fmtid="{D5CDD505-2E9C-101B-9397-08002B2CF9AE}" pid="4" name="ContentTypeId">
    <vt:lpwstr>0x0101007D7A8BB25B4B9943A28DD2C7D72FB2F9</vt:lpwstr>
  </property>
  <property fmtid="{D5CDD505-2E9C-101B-9397-08002B2CF9AE}" pid="5" name="_dlc_DocIdItemGuid">
    <vt:lpwstr>531882c2-ebdb-4453-bfdf-82145241536d</vt:lpwstr>
  </property>
</Properties>
</file>