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filterPrivacy="1"/>
  <xr:revisionPtr revIDLastSave="0" documentId="13_ncr:1_{CD5B6ECA-59D2-4815-A862-2470F3B24FF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le 4-1" sheetId="1" r:id="rId1"/>
    <sheet name="Table 4-2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Z">#REF!</definedName>
    <definedName name="___INDEX_SHEET___ASAP_Utilities">#REF!</definedName>
    <definedName name="_F_">#REF!</definedName>
    <definedName name="_H_">#REF!</definedName>
    <definedName name="_L_">#REF!</definedName>
    <definedName name="_O_">#REF!</definedName>
    <definedName name="_P_">#REF!</definedName>
    <definedName name="_RM_">#REF!</definedName>
    <definedName name="_SS_">#REF!</definedName>
    <definedName name="_TL_">#REF!</definedName>
    <definedName name="_V_">#REF!</definedName>
    <definedName name="A">'[1]2008 DFPV using 2005 rates'!#REF!</definedName>
    <definedName name="aaaa" localSheetId="1">#REF!</definedName>
    <definedName name="aaaa">#REF!</definedName>
    <definedName name="aaaaaa" localSheetId="1">#REF!</definedName>
    <definedName name="aaaaaa">#REF!</definedName>
    <definedName name="all">#REF!</definedName>
    <definedName name="aprmax" localSheetId="1">#REF!</definedName>
    <definedName name="aprmax">#REF!</definedName>
    <definedName name="augmax" localSheetId="1">#REF!</definedName>
    <definedName name="augmax">#REF!</definedName>
    <definedName name="Ba">#REF!</definedName>
    <definedName name="BEAVER_">'[1]2008 DFPV using 2005 rates'!#REF!</definedName>
    <definedName name="BEAVERKWHR">'[1]2008 DFPV using 2005 rates'!#REF!</definedName>
    <definedName name="BEAVERLITRES">'[1]2008 DFPV using 2005 rates'!#REF!</definedName>
    <definedName name="C_">'[1]2008 DFPV using 2005 rates'!#REF!</definedName>
    <definedName name="Call_Centre_cost">[2]Projects!#REF!</definedName>
    <definedName name="Call_Centre_num">[2]Projects!#REF!</definedName>
    <definedName name="CARMACKS_">'[1]2008 DFPV using 2005 rates'!#REF!</definedName>
    <definedName name="CARMACKSKWHR">'[1]2008 DFPV using 2005 rates'!#REF!</definedName>
    <definedName name="Community">[3]TABLES!$B$61:$C$80</definedName>
    <definedName name="_xlnm.Database" localSheetId="1">#REF!</definedName>
    <definedName name="_xlnm.Database">#REF!</definedName>
    <definedName name="decmax" localSheetId="1">#REF!</definedName>
    <definedName name="decmax">#REF!</definedName>
    <definedName name="DEST_">'[1]2008 DFPV using 2005 rates'!#REF!</definedName>
    <definedName name="DESTKWHR">'[1]2008 DFPV using 2005 rates'!#REF!</definedName>
    <definedName name="DESTLITRES">'[1]2008 DFPV using 2005 rates'!#REF!</definedName>
    <definedName name="Estimated_Voice___South" localSheetId="1">[2]Projects!#REF!</definedName>
    <definedName name="Estimated_Voice___South">[2]Projects!#REF!</definedName>
    <definedName name="febmax" localSheetId="1">#REF!</definedName>
    <definedName name="febmax">#REF!</definedName>
    <definedName name="HAINES_">'[1]2008 DFPV using 2005 rates'!#REF!</definedName>
    <definedName name="HAINESKWHR">'[1]2008 DFPV using 2005 rates'!#REF!</definedName>
    <definedName name="hcredit" localSheetId="1">[4]Rates!$C$5</definedName>
    <definedName name="hcredit">[4]Rates!$C$5</definedName>
    <definedName name="HPSET" localSheetId="1">#REF!</definedName>
    <definedName name="HPSET">#REF!</definedName>
    <definedName name="hpset1" localSheetId="1">#REF!</definedName>
    <definedName name="hpset1">#REF!</definedName>
    <definedName name="HPSETMACRO" localSheetId="1">#REF!</definedName>
    <definedName name="HPSETMACRO">#REF!</definedName>
    <definedName name="hpsetmacro2">#REF!</definedName>
    <definedName name="index">#REF!</definedName>
    <definedName name="input">#REF!</definedName>
    <definedName name="janmax" localSheetId="1">#REF!</definedName>
    <definedName name="janmax">#REF!</definedName>
    <definedName name="julmax" localSheetId="1">#REF!</definedName>
    <definedName name="julmax">#REF!</definedName>
    <definedName name="junmax" localSheetId="1">#REF!</definedName>
    <definedName name="junmax">#REF!</definedName>
    <definedName name="KENO_">'[1]2008 DFPV using 2005 rates'!#REF!</definedName>
    <definedName name="KENOKWHR">'[1]2008 DFPV using 2005 rates'!#REF!</definedName>
    <definedName name="Laptops_cost">[2]Projects!#REF!</definedName>
    <definedName name="Laptops_num">[2]Projects!#REF!</definedName>
    <definedName name="LESS__Hardware___Voice_Costs_to_be_capitalized">[2]Projects!#REF!</definedName>
    <definedName name="LNG_CARRIER">[5]Lists!$A$2:$A$12</definedName>
    <definedName name="LNG_SOURCE">[5]Lists!$C$2:$C$10</definedName>
    <definedName name="LOSSES">#REF!</definedName>
    <definedName name="marmax" localSheetId="1">#REF!</definedName>
    <definedName name="marmax">#REF!</definedName>
    <definedName name="maxmar" localSheetId="1">#REF!</definedName>
    <definedName name="maxmar">#REF!</definedName>
    <definedName name="maymax" localSheetId="1">#REF!</definedName>
    <definedName name="maymax">#REF!</definedName>
    <definedName name="none">#REF!</definedName>
    <definedName name="novmax" localSheetId="1">#REF!</definedName>
    <definedName name="novmax">#REF!</definedName>
    <definedName name="Number_of_staff">[2]Projects!#REF!</definedName>
    <definedName name="octmax" localSheetId="1">#REF!</definedName>
    <definedName name="octmax">#REF!</definedName>
    <definedName name="OLDCROW_">'[1]2008 DFPV using 2005 rates'!#REF!</definedName>
    <definedName name="OLDCROWKWHR">'[1]2008 DFPV using 2005 rates'!#REF!</definedName>
    <definedName name="OLDCROWKWR">'[1]2008 DFPV using 2005 rates'!#REF!</definedName>
    <definedName name="OLDCROWLITRES">'[1]2008 DFPV using 2005 rates'!#REF!</definedName>
    <definedName name="optha" localSheetId="1">[4]Rates!$G$75</definedName>
    <definedName name="optha">[4]Rates!$G$75</definedName>
    <definedName name="opthd" localSheetId="1">[4]Rates!$G$87</definedName>
    <definedName name="opthd">[4]Rates!$G$87</definedName>
    <definedName name="pafe2" localSheetId="1">#REF!</definedName>
    <definedName name="pafe2">#REF!</definedName>
    <definedName name="page1" localSheetId="1">#REF!</definedName>
    <definedName name="page1">#REF!</definedName>
    <definedName name="part1" localSheetId="1">#REF!</definedName>
    <definedName name="part1">#REF!</definedName>
    <definedName name="part2">#REF!</definedName>
    <definedName name="PCs_cost">[2]Projects!#REF!</definedName>
    <definedName name="PCs_num">[2]Projects!#REF!</definedName>
    <definedName name="PELLY_">'[1]2008 DFPV using 2005 rates'!#REF!</definedName>
    <definedName name="PELLYKWHR">'[1]2008 DFPV using 2005 rates'!#REF!</definedName>
    <definedName name="PELLYLITRES">'[1]2008 DFPV using 2005 rates'!#REF!</definedName>
    <definedName name="_xlnm.Print_Area" localSheetId="0">'Table 4-1'!$A$1:$C$17</definedName>
    <definedName name="_xlnm.Print_Area" localSheetId="1">'Table 4-2'!$A$1:$F$36</definedName>
    <definedName name="Print_Area_MI" localSheetId="1">#REF!</definedName>
    <definedName name="Print_Area_MI">#REF!</definedName>
    <definedName name="Printer___High_cost" localSheetId="1">[2]Projects!#REF!</definedName>
    <definedName name="Printer___High_cost">[2]Projects!#REF!</definedName>
    <definedName name="Printer___High_num" localSheetId="1">[2]Projects!#REF!</definedName>
    <definedName name="Printer___High_num">[2]Projects!#REF!</definedName>
    <definedName name="Printer___Low_cost" localSheetId="1">[2]Projects!#REF!</definedName>
    <definedName name="Printer___Low_cost">[2]Projects!#REF!</definedName>
    <definedName name="Printer___Low_num" localSheetId="1">[2]Projects!#REF!</definedName>
    <definedName name="Printer___Low_num">[2]Projects!#REF!</definedName>
    <definedName name="Printer___Standard_cost">[2]Projects!#REF!</definedName>
    <definedName name="Printer___Standard_num">[2]Projects!#REF!</definedName>
    <definedName name="Proj55156">'[6]Schedule 10-B-4'!#REF!</definedName>
    <definedName name="Proj55156.">'[7]Schedule 10-B-4'!#REF!</definedName>
    <definedName name="Rate_Table">[3]TABLES!$B$9:$H$56</definedName>
    <definedName name="ridera2" localSheetId="1">[4]Rates!$C$8</definedName>
    <definedName name="ridera2">[4]Rates!$C$8</definedName>
    <definedName name="rolling" localSheetId="1">#REF!</definedName>
    <definedName name="rolling">#REF!</definedName>
    <definedName name="ROSS_">'[1]2008 DFPV using 2005 rates'!#REF!</definedName>
    <definedName name="ROSSKWHR">'[1]2008 DFPV using 2005 rates'!#REF!</definedName>
    <definedName name="rp930je">#REF!</definedName>
    <definedName name="rt11dc1" localSheetId="1">[4]Rates!$B$16</definedName>
    <definedName name="rt11dc1">[4]Rates!$B$16</definedName>
    <definedName name="rt11de1" localSheetId="1">[4]Rates!$C$16</definedName>
    <definedName name="rt11de1">[4]Rates!$C$16</definedName>
    <definedName name="rt11ge1" localSheetId="1">[4]Rates!$C$14</definedName>
    <definedName name="rt11ge1">[4]Rates!$C$14</definedName>
    <definedName name="rt11sc1" localSheetId="1">[4]Rates!$B$17</definedName>
    <definedName name="rt11sc1">[4]Rates!$B$17</definedName>
    <definedName name="rt11te1" localSheetId="1">[4]Rates!$C$15</definedName>
    <definedName name="rt11te1">[4]Rates!$C$15</definedName>
    <definedName name="rt21dc1" localSheetId="1">[4]Rates!$B$28</definedName>
    <definedName name="rt21dc1">[4]Rates!$B$28</definedName>
    <definedName name="rt21dd1" localSheetId="1">[4]Rates!$C$28</definedName>
    <definedName name="rt21dd1">[4]Rates!$C$28</definedName>
    <definedName name="rt21de1" localSheetId="1">[4]Rates!$D$28</definedName>
    <definedName name="rt21de1">[4]Rates!$D$28</definedName>
    <definedName name="rt21de2" localSheetId="1">[4]Rates!$E$28</definedName>
    <definedName name="rt21de2">[4]Rates!$E$28</definedName>
    <definedName name="rt21ge1" localSheetId="1">[4]Rates!$D$26</definedName>
    <definedName name="rt21ge1">[4]Rates!$D$26</definedName>
    <definedName name="rt21ge2" localSheetId="1">[4]Rates!$E$26</definedName>
    <definedName name="rt21ge2">[4]Rates!$E$26</definedName>
    <definedName name="rt21sc1" localSheetId="1">[4]Rates!$B$29</definedName>
    <definedName name="rt21sc1">[4]Rates!$B$29</definedName>
    <definedName name="rt21sd1" localSheetId="1">[4]Rates!$C$29</definedName>
    <definedName name="rt21sd1">[4]Rates!$C$29</definedName>
    <definedName name="rt21tc1" localSheetId="1">[4]Rates!$B$27</definedName>
    <definedName name="rt21tc1">[4]Rates!$B$27</definedName>
    <definedName name="rt21td1" localSheetId="1">[4]Rates!$C$27</definedName>
    <definedName name="rt21td1">[4]Rates!$C$27</definedName>
    <definedName name="rt21te1" localSheetId="1">[4]Rates!$D$27</definedName>
    <definedName name="rt21te1">[4]Rates!$D$27</definedName>
    <definedName name="rt21te2" localSheetId="1">[4]Rates!$E$27</definedName>
    <definedName name="rt21te2">[4]Rates!$E$27</definedName>
    <definedName name="rt22dc1" localSheetId="1">[4]Rates!$B$40</definedName>
    <definedName name="rt22dc1">[4]Rates!$B$40</definedName>
    <definedName name="rt22dd1" localSheetId="1">[4]Rates!$C$40</definedName>
    <definedName name="rt22dd1">[4]Rates!$C$40</definedName>
    <definedName name="rt22de1" localSheetId="1">[4]Rates!$D$40</definedName>
    <definedName name="rt22de1">[4]Rates!$D$40</definedName>
    <definedName name="rt22de2" localSheetId="1">[4]Rates!$E$40</definedName>
    <definedName name="rt22de2">[4]Rates!$E$40</definedName>
    <definedName name="rt22ge1" localSheetId="1">[4]Rates!$D$38</definedName>
    <definedName name="rt22ge1">[4]Rates!$D$38</definedName>
    <definedName name="rt22ge2" localSheetId="1">[4]Rates!$E$38</definedName>
    <definedName name="rt22ge2">[4]Rates!$E$38</definedName>
    <definedName name="rt22sc1" localSheetId="1">[4]Rates!$B$41</definedName>
    <definedName name="rt22sc1">[4]Rates!$B$41</definedName>
    <definedName name="rt22sd1" localSheetId="1">[4]Rates!$C$41</definedName>
    <definedName name="rt22sd1">[4]Rates!$C$41</definedName>
    <definedName name="rt22tc1" localSheetId="1">[4]Rates!$B$39</definedName>
    <definedName name="rt22tc1">[4]Rates!$B$39</definedName>
    <definedName name="rt22td1" localSheetId="1">[4]Rates!$C$39</definedName>
    <definedName name="rt22td1">[4]Rates!$C$39</definedName>
    <definedName name="rt22te1" localSheetId="1">[4]Rates!$D$39</definedName>
    <definedName name="rt22te1">[4]Rates!$D$39</definedName>
    <definedName name="rt22te2" localSheetId="1">[4]Rates!$E$39</definedName>
    <definedName name="rt22te2">[4]Rates!$E$39</definedName>
    <definedName name="rt25dc1" localSheetId="1">[4]Rates!$B$52</definedName>
    <definedName name="rt25dc1">[4]Rates!$B$52</definedName>
    <definedName name="rt25dd1" localSheetId="1">[4]Rates!$C$52</definedName>
    <definedName name="rt25dd1">[4]Rates!$C$52</definedName>
    <definedName name="rt25de1" localSheetId="1">[4]Rates!$D$52</definedName>
    <definedName name="rt25de1">[4]Rates!$D$52</definedName>
    <definedName name="rt25de2" localSheetId="1">[4]Rates!$E$52</definedName>
    <definedName name="rt25de2">[4]Rates!$E$52</definedName>
    <definedName name="rt25ge1" localSheetId="1">[4]Rates!$D$50</definedName>
    <definedName name="rt25ge1">[4]Rates!$D$50</definedName>
    <definedName name="rt25ge2" localSheetId="1">[4]Rates!$E$50</definedName>
    <definedName name="rt25ge2">[4]Rates!$E$50</definedName>
    <definedName name="rt25tc1" localSheetId="1">[4]Rates!$B$51</definedName>
    <definedName name="rt25tc1">[4]Rates!$B$51</definedName>
    <definedName name="rt25td1" localSheetId="1">[4]Rates!$C$51</definedName>
    <definedName name="rt25td1">[4]Rates!$C$51</definedName>
    <definedName name="rt25te1" localSheetId="1">[4]Rates!$D$51</definedName>
    <definedName name="rt25te1">[4]Rates!$D$51</definedName>
    <definedName name="rt25te2" localSheetId="1">[4]Rates!$E$51</definedName>
    <definedName name="rt25te2">[4]Rates!$E$51</definedName>
    <definedName name="rt26dc1" localSheetId="1">[4]Rates!$B$64</definedName>
    <definedName name="rt26dc1">[4]Rates!$B$64</definedName>
    <definedName name="rt26dd1" localSheetId="1">[4]Rates!$C$64</definedName>
    <definedName name="rt26dd1">[4]Rates!$C$64</definedName>
    <definedName name="rt31ddd1" localSheetId="1">[4]Rates!$C$76</definedName>
    <definedName name="rt31ddd1">[4]Rates!$C$76</definedName>
    <definedName name="rt31ddd2" localSheetId="1">[4]Rates!$D$76</definedName>
    <definedName name="rt31ddd2">[4]Rates!$D$76</definedName>
    <definedName name="rt31dde1" localSheetId="1">[4]Rates!$E$76</definedName>
    <definedName name="rt31dde1">[4]Rates!$E$76</definedName>
    <definedName name="rt31dde2" localSheetId="1">[4]Rates!$F$76</definedName>
    <definedName name="rt31dde2">[4]Rates!$F$76</definedName>
    <definedName name="rt31dge1" localSheetId="1">[4]Rates!$E$74</definedName>
    <definedName name="rt31dge1">[4]Rates!$E$74</definedName>
    <definedName name="rt31dge2" localSheetId="1">[4]Rates!$F$74</definedName>
    <definedName name="rt31dge2">[4]Rates!$F$74</definedName>
    <definedName name="rt31dsd1" localSheetId="1">[4]Rates!$C$77</definedName>
    <definedName name="rt31dsd1">[4]Rates!$C$77</definedName>
    <definedName name="rt31dsd2" localSheetId="1">[4]Rates!$D$77</definedName>
    <definedName name="rt31dsd2">[4]Rates!$D$77</definedName>
    <definedName name="rt31dtd1" localSheetId="1">[4]Rates!$C$75</definedName>
    <definedName name="rt31dtd1">[4]Rates!$C$75</definedName>
    <definedName name="rt31dtd2" localSheetId="1">[4]Rates!$D$75</definedName>
    <definedName name="rt31dtd2">[4]Rates!$D$75</definedName>
    <definedName name="rt31dte1" localSheetId="1">[4]Rates!$E$75</definedName>
    <definedName name="rt31dte1">[4]Rates!$E$75</definedName>
    <definedName name="rt31dte2" localSheetId="1">[4]Rates!$F$75</definedName>
    <definedName name="rt31dte2">[4]Rates!$F$75</definedName>
    <definedName name="rt31tdd1" localSheetId="1">[4]Rates!$C$88</definedName>
    <definedName name="rt31tdd1">[4]Rates!$C$88</definedName>
    <definedName name="rt31tdd2" localSheetId="1">[4]Rates!$D$88</definedName>
    <definedName name="rt31tdd2">[4]Rates!$D$88</definedName>
    <definedName name="rt31tde1" localSheetId="1">[4]Rates!$E$88</definedName>
    <definedName name="rt31tde1">[4]Rates!$E$88</definedName>
    <definedName name="rt31tde2" localSheetId="1">[4]Rates!$F$88</definedName>
    <definedName name="rt31tde2">[4]Rates!$F$88</definedName>
    <definedName name="rt31tge1" localSheetId="1">[4]Rates!$E$86</definedName>
    <definedName name="rt31tge1">[4]Rates!$E$86</definedName>
    <definedName name="rt31tge2" localSheetId="1">[4]Rates!$F$86</definedName>
    <definedName name="rt31tge2">[4]Rates!$F$86</definedName>
    <definedName name="rt31tsd1" localSheetId="1">[4]Rates!$C$89</definedName>
    <definedName name="rt31tsd1">[4]Rates!$C$89</definedName>
    <definedName name="rt31tsd2" localSheetId="1">[4]Rates!$D$89</definedName>
    <definedName name="rt31tsd2">[4]Rates!$D$89</definedName>
    <definedName name="rt31ttd1" localSheetId="1">[4]Rates!$C$87</definedName>
    <definedName name="rt31ttd1">[4]Rates!$C$87</definedName>
    <definedName name="rt31ttd2" localSheetId="1">[4]Rates!$D$87</definedName>
    <definedName name="rt31ttd2">[4]Rates!$D$87</definedName>
    <definedName name="rt31tte1" localSheetId="1">[4]Rates!$E$87</definedName>
    <definedName name="rt31tte1">[4]Rates!$E$87</definedName>
    <definedName name="rt31tte2" localSheetId="1">[4]Rates!$F$87</definedName>
    <definedName name="rt31tte2">[4]Rates!$F$87</definedName>
    <definedName name="rt32dd1" localSheetId="1">[4]Rates!$C$100</definedName>
    <definedName name="rt32dd1">[4]Rates!$C$100</definedName>
    <definedName name="rt32dd2" localSheetId="1">[4]Rates!$D$100</definedName>
    <definedName name="rt32dd2">[4]Rates!$D$100</definedName>
    <definedName name="rt32de1" localSheetId="1">[4]Rates!$E$100</definedName>
    <definedName name="rt32de1">[4]Rates!$E$100</definedName>
    <definedName name="rt32de2" localSheetId="1">[4]Rates!$F$100</definedName>
    <definedName name="rt32de2">[4]Rates!$F$100</definedName>
    <definedName name="rt32ge1" localSheetId="1">[4]Rates!$E$98</definedName>
    <definedName name="rt32ge1">[4]Rates!$E$98</definedName>
    <definedName name="rt32ge2" localSheetId="1">[4]Rates!$F$98</definedName>
    <definedName name="rt32ge2">[4]Rates!$F$98</definedName>
    <definedName name="rt32sd1" localSheetId="1">[4]Rates!$C$101</definedName>
    <definedName name="rt32sd1">[4]Rates!$C$101</definedName>
    <definedName name="rt32sd2" localSheetId="1">[4]Rates!$D$101</definedName>
    <definedName name="rt32sd2">[4]Rates!$D$101</definedName>
    <definedName name="rt32td1" localSheetId="1">[4]Rates!$C$99</definedName>
    <definedName name="rt32td1">[4]Rates!$C$99</definedName>
    <definedName name="rt32td2" localSheetId="1">[4]Rates!$D$99</definedName>
    <definedName name="rt32td2">[4]Rates!$D$99</definedName>
    <definedName name="rt32te1" localSheetId="1">[4]Rates!$E$99</definedName>
    <definedName name="rt32te1">[4]Rates!$E$99</definedName>
    <definedName name="rt32te2" localSheetId="1">[4]Rates!$F$99</definedName>
    <definedName name="rt32te2">[4]Rates!$F$99</definedName>
    <definedName name="rt33ge1" localSheetId="1">[4]Rates!$E$110</definedName>
    <definedName name="rt33ge1">[4]Rates!$E$110</definedName>
    <definedName name="rt33ge2" localSheetId="1">[4]Rates!$F$110</definedName>
    <definedName name="rt33ge2">[4]Rates!$F$110</definedName>
    <definedName name="rt33sc1" localSheetId="1">[4]Rates!$B$113</definedName>
    <definedName name="rt33sc1">[4]Rates!$B$113</definedName>
    <definedName name="rt33se1" localSheetId="1">[4]Rates!$E$113</definedName>
    <definedName name="rt33se1">[4]Rates!$E$113</definedName>
    <definedName name="rt33se2" localSheetId="1">[4]Rates!$F$113</definedName>
    <definedName name="rt33se2">[4]Rates!$F$113</definedName>
    <definedName name="rt33tc1" localSheetId="1">[4]Rates!$B$111</definedName>
    <definedName name="rt33tc1">[4]Rates!$B$111</definedName>
    <definedName name="rt33te1" localSheetId="1">[4]Rates!$E$111</definedName>
    <definedName name="rt33te1">[4]Rates!$E$111</definedName>
    <definedName name="rt33te2" localSheetId="1">[4]Rates!$F$111</definedName>
    <definedName name="rt33te2">[4]Rates!$F$111</definedName>
    <definedName name="rt38ge1" localSheetId="1">[4]Rates!$E$122</definedName>
    <definedName name="rt38ge1">[4]Rates!$E$122</definedName>
    <definedName name="rt38ge2" localSheetId="1">[4]Rates!$F$122</definedName>
    <definedName name="rt38ge2">[4]Rates!$F$122</definedName>
    <definedName name="rt41dc1" localSheetId="1">[4]Rates!$B$136</definedName>
    <definedName name="rt41dc1">[4]Rates!$B$136</definedName>
    <definedName name="rt41dd1" localSheetId="1">[4]Rates!$C$136</definedName>
    <definedName name="rt41dd1">[4]Rates!$C$136</definedName>
    <definedName name="rt41de1" localSheetId="1">[4]Rates!$D$136</definedName>
    <definedName name="rt41de1">[4]Rates!$D$136</definedName>
    <definedName name="rt41de2" localSheetId="1">[4]Rates!$E$136</definedName>
    <definedName name="rt41de2">[4]Rates!$E$136</definedName>
    <definedName name="rt41ge1" localSheetId="1">[4]Rates!$D$134</definedName>
    <definedName name="rt41ge1">[4]Rates!$D$134</definedName>
    <definedName name="rt41ge2" localSheetId="1">[4]Rates!$E$134</definedName>
    <definedName name="rt41ge2">[4]Rates!$E$134</definedName>
    <definedName name="rt41sc1" localSheetId="1">[4]Rates!$B$137</definedName>
    <definedName name="rt41sc1">[4]Rates!$B$137</definedName>
    <definedName name="rt41sd1" localSheetId="1">[4]Rates!$C$137</definedName>
    <definedName name="rt41sd1">[4]Rates!$C$137</definedName>
    <definedName name="rt41tc1" localSheetId="1">[4]Rates!$B$135</definedName>
    <definedName name="rt41tc1">[4]Rates!$B$135</definedName>
    <definedName name="rt41td1" localSheetId="1">[4]Rates!$C$135</definedName>
    <definedName name="rt41td1">[4]Rates!$C$135</definedName>
    <definedName name="rt41te1" localSheetId="1">[4]Rates!$D$135</definedName>
    <definedName name="rt41te1">[4]Rates!$D$135</definedName>
    <definedName name="rt41te2" localSheetId="1">[4]Rates!$E$135</definedName>
    <definedName name="rt41te2">[4]Rates!$E$135</definedName>
    <definedName name="rt51dc1" localSheetId="1">[4]Rates!$B$148</definedName>
    <definedName name="rt51dc1">[4]Rates!$B$148</definedName>
    <definedName name="rt51dd1" localSheetId="1">[4]Rates!$C$148</definedName>
    <definedName name="rt51dd1">[4]Rates!$C$148</definedName>
    <definedName name="rt51de1" localSheetId="1">[4]Rates!$D$148</definedName>
    <definedName name="rt51de1">[4]Rates!$D$148</definedName>
    <definedName name="rt51de2" localSheetId="1">[4]Rates!$E$148</definedName>
    <definedName name="rt51de2">[4]Rates!$E$148</definedName>
    <definedName name="rt51ge1" localSheetId="1">[4]Rates!$D$146</definedName>
    <definedName name="rt51ge1">[4]Rates!$D$146</definedName>
    <definedName name="rt51ge2" localSheetId="1">[4]Rates!$E$146</definedName>
    <definedName name="rt51ge2">[4]Rates!$E$146</definedName>
    <definedName name="rt51sc1" localSheetId="1">[4]Rates!$B$149</definedName>
    <definedName name="rt51sc1">[4]Rates!$B$149</definedName>
    <definedName name="rt51sd1" localSheetId="1">[4]Rates!$C$149</definedName>
    <definedName name="rt51sd1">[4]Rates!$C$149</definedName>
    <definedName name="rt51tc1" localSheetId="1">[4]Rates!$B$147</definedName>
    <definedName name="rt51tc1">[4]Rates!$B$147</definedName>
    <definedName name="rt51td1" localSheetId="1">[4]Rates!$C$147</definedName>
    <definedName name="rt51td1">[4]Rates!$C$147</definedName>
    <definedName name="rt51te1" localSheetId="1">[4]Rates!$D$147</definedName>
    <definedName name="rt51te1">[4]Rates!$D$147</definedName>
    <definedName name="rt51te2" localSheetId="1">[4]Rates!$E$147</definedName>
    <definedName name="rt51te2">[4]Rates!$E$147</definedName>
    <definedName name="rt56dc1" localSheetId="1">[4]Rates!$B$160</definedName>
    <definedName name="rt56dc1">[4]Rates!$B$160</definedName>
    <definedName name="rt56dd1" localSheetId="1">[4]Rates!$C$160</definedName>
    <definedName name="rt56dd1">[4]Rates!$C$160</definedName>
    <definedName name="rt56de1" localSheetId="1">[4]Rates!$D$160</definedName>
    <definedName name="rt56de1">[4]Rates!$D$160</definedName>
    <definedName name="rt56de2" localSheetId="1">[4]Rates!$E$160</definedName>
    <definedName name="rt56de2">[4]Rates!$E$160</definedName>
    <definedName name="rt56ge1" localSheetId="1">[4]Rates!$D$158</definedName>
    <definedName name="rt56ge1">[4]Rates!$D$158</definedName>
    <definedName name="rt56ge2" localSheetId="1">[4]Rates!$E$158</definedName>
    <definedName name="rt56ge2">[4]Rates!$E$158</definedName>
    <definedName name="rt56sc1" localSheetId="1">[4]Rates!$B$161</definedName>
    <definedName name="rt56sc1">[4]Rates!$B$161</definedName>
    <definedName name="rt56sd1" localSheetId="1">[4]Rates!$C$161</definedName>
    <definedName name="rt56sd1">[4]Rates!$C$161</definedName>
    <definedName name="rt56tc1" localSheetId="1">[4]Rates!$B$159</definedName>
    <definedName name="rt56tc1">[4]Rates!$B$159</definedName>
    <definedName name="rt56td1" localSheetId="1">[4]Rates!$C$159</definedName>
    <definedName name="rt56td1">[4]Rates!$C$159</definedName>
    <definedName name="rt56te1" localSheetId="1">[4]Rates!$D$159</definedName>
    <definedName name="rt56te1">[4]Rates!$D$159</definedName>
    <definedName name="rt56te2" localSheetId="1">[4]Rates!$E$159</definedName>
    <definedName name="rt56te2">[4]Rates!$E$159</definedName>
    <definedName name="rt61dabcd1" localSheetId="1">[4]Rates!$D$172</definedName>
    <definedName name="rt61dabcd1">[4]Rates!$D$172</definedName>
    <definedName name="rt61gd1" localSheetId="1">[4]Rates!$D$170</definedName>
    <definedName name="rt61gd1">[4]Rates!$D$170</definedName>
    <definedName name="rt61td1" localSheetId="1">[4]Rates!$D$171</definedName>
    <definedName name="rt61td1">[4]Rates!$D$171</definedName>
    <definedName name="rt63dabced1" localSheetId="1">[4]Rates!$D$184</definedName>
    <definedName name="rt63dabced1">[4]Rates!$D$184</definedName>
    <definedName name="rt63gd1" localSheetId="1">[4]Rates!$D$182</definedName>
    <definedName name="rt63gd1">[4]Rates!$D$182</definedName>
    <definedName name="rt63td1" localSheetId="1">[4]Rates!$D$183</definedName>
    <definedName name="rt63td1">[4]Rates!$D$183</definedName>
    <definedName name="Schedule10B5" localSheetId="1">#REF!</definedName>
    <definedName name="Schedule10B5">#REF!</definedName>
    <definedName name="Schedule11B4" localSheetId="1">#REF!</definedName>
    <definedName name="Schedule11B4">#REF!</definedName>
    <definedName name="Schedule11B5" localSheetId="1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'[6]Schedule 17-B-4'!#REF!</definedName>
    <definedName name="Schedule19B2" localSheetId="1">#REF!</definedName>
    <definedName name="Schedule19B2">#REF!</definedName>
    <definedName name="Schedule20B5" localSheetId="1">#REF!</definedName>
    <definedName name="Schedule20B5">#REF!</definedName>
    <definedName name="Schedule21B4" localSheetId="1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#REF!</definedName>
    <definedName name="Schedule6B3">#REF!</definedName>
    <definedName name="Schedule6B4">#REF!</definedName>
    <definedName name="Schedule6B5">#REF!</definedName>
    <definedName name="Schedule7B4">'[6]Schedule 7-B-4'!#REF!</definedName>
    <definedName name="Schedule9B2" localSheetId="1">#REF!</definedName>
    <definedName name="Schedule9B2">#REF!</definedName>
    <definedName name="sencount" hidden="1">2</definedName>
    <definedName name="sepmax" localSheetId="1">#REF!</definedName>
    <definedName name="sepmax">#REF!</definedName>
    <definedName name="Specialized_Hardware" localSheetId="1">[2]Projects!#REF!</definedName>
    <definedName name="Specialized_Hardware">[2]Projects!#REF!</definedName>
    <definedName name="STEWART_">'[1]2008 DFPV using 2005 rates'!#REF!</definedName>
    <definedName name="STEWARTKWHR">'[1]2008 DFPV using 2005 rates'!#REF!</definedName>
    <definedName name="STEWARTLITRES">'[1]2008 DFPV using 2005 rates'!#REF!</definedName>
    <definedName name="SUMMARY" localSheetId="1">#REF!</definedName>
    <definedName name="SUMMARY">#REF!</definedName>
    <definedName name="SWIFT_">'[1]2008 DFPV using 2005 rates'!#REF!</definedName>
    <definedName name="SWIFTKWHR">'[1]2008 DFPV using 2005 rates'!#REF!</definedName>
    <definedName name="SWIFTLITRES">'[1]2008 DFPV using 2005 rates'!#REF!</definedName>
    <definedName name="TABLE">'[1]2008 DFPV using 2005 rates'!#REF!</definedName>
    <definedName name="Terminals_cost" localSheetId="1">[2]Projects!#REF!</definedName>
    <definedName name="Terminals_cost">[2]Projects!#REF!</definedName>
    <definedName name="Terminals_num" localSheetId="1">[2]Projects!#REF!</definedName>
    <definedName name="Terminals_num">[2]Projects!#REF!</definedName>
    <definedName name="TEST">'[1]2008 DFPV using 2005 rates'!#REF!</definedName>
    <definedName name="Total_Distributed" localSheetId="1">[2]Projects!#REF!</definedName>
    <definedName name="Total_Distributed">[2]Projects!#REF!</definedName>
    <definedName name="Total_Hardware" localSheetId="1">[2]Projects!#REF!</definedName>
    <definedName name="Total_Hardware">[2]Projects!#REF!</definedName>
    <definedName name="Total_Mainframe_Costs" localSheetId="1">[2]Projects!#REF!</definedName>
    <definedName name="Total_Mainframe_Costs">[2]Projects!#REF!</definedName>
    <definedName name="TOTAL_O_M">[2]Projects!#REF!</definedName>
    <definedName name="Total_Standard_Hardware">[2]Projects!#REF!</definedName>
    <definedName name="Training_Cost">[2]Projects!#REF!</definedName>
    <definedName name="ValueDate">#REF!</definedName>
    <definedName name="variance" localSheetId="1">#REF!</definedName>
    <definedName name="variance">#REF!</definedName>
    <definedName name="Voice___Long_Distance">[2]Projects!#REF!</definedName>
    <definedName name="Voice_Lines_cost">[2]Projects!#REF!</definedName>
    <definedName name="Voice_Lines_num">[2]Projects!#REF!</definedName>
    <definedName name="Voice_Mail_cost">[2]Projects!#REF!</definedName>
    <definedName name="Voice_Mail_num">[2]Projects!#REF!</definedName>
    <definedName name="Voice_Sets_cost">[2]Projects!#REF!</definedName>
    <definedName name="Voice_Sets_num">[2]Projects!#REF!</definedName>
    <definedName name="vvvv" localSheetId="1">#REF!</definedName>
    <definedName name="vvvv">#REF!</definedName>
    <definedName name="w3aje">#REF!</definedName>
    <definedName name="WAN" localSheetId="1">[2]Projects!#REF!</definedName>
    <definedName name="WAN">[2]Projects!#REF!</definedName>
    <definedName name="WATSON_">'[1]2008 DFPV using 2005 rates'!#REF!</definedName>
    <definedName name="WATSONKWHR">'[1]2008 DFPV using 2005 rates'!#REF!</definedName>
    <definedName name="WATSONLITRES">'[1]2008 DFPV using 2005 rates'!#REF!</definedName>
    <definedName name="WHSE_">'[1]2008 DFPV using 2005 rates'!#REF!</definedName>
    <definedName name="WHSEKWHR">'[1]2008 DFPV using 2005 rates'!#REF!</definedName>
    <definedName name="YEAR">'[5]Summary Total'!$C$1</definedName>
    <definedName name="YEARS">[5]Lists!$E$3:$E$12</definedName>
    <definedName name="YUKONHYDRO">'[1]2008 DFPV using 2005 rates'!#REF!</definedName>
    <definedName name="Z_418DF6FE_13EF_11D2_8C37_00A0C92A9A63_.wvu.Rows" localSheetId="1" hidden="1">[8]WAF!$A$8:$IV$103,[8]WAF!$A$342:$IV$352,[8]WAF!$A$354:$IV$359,[8]WAF!$A$373:$IV$396,[8]WAF!#REF!,[8]WAF!#REF!,[8]WAF!#REF!</definedName>
    <definedName name="Z_418DF6FE_13EF_11D2_8C37_00A0C92A9A63_.wvu.Rows" hidden="1">[8]WAF!$A$8:$IV$103,[8]WAF!$A$342:$IV$352,[8]WAF!$A$354:$IV$359,[8]WAF!$A$373:$IV$396,[8]WAF!#REF!,[8]WAF!#REF!,[8]WAF!#REF!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4" l="1"/>
  <c r="B12" i="1" l="1"/>
  <c r="B16" i="1" s="1"/>
  <c r="E15" i="4" l="1"/>
  <c r="E16" i="4" l="1"/>
  <c r="E17" i="4"/>
  <c r="E24" i="4" s="1"/>
  <c r="E29" i="4" l="1"/>
  <c r="E28" i="4"/>
  <c r="E21" i="4"/>
  <c r="E19" i="4"/>
</calcChain>
</file>

<file path=xl/sharedStrings.xml><?xml version="1.0" encoding="utf-8"?>
<sst xmlns="http://schemas.openxmlformats.org/spreadsheetml/2006/main" count="57" uniqueCount="44">
  <si>
    <t>Revenue Required from Firm Rates</t>
  </si>
  <si>
    <t>Forecast</t>
  </si>
  <si>
    <t>Line #</t>
  </si>
  <si>
    <t>%</t>
  </si>
  <si>
    <t>Notes:</t>
  </si>
  <si>
    <t>$000</t>
  </si>
  <si>
    <t>Revenue Requirement</t>
  </si>
  <si>
    <t>Additional Firm Rate Revenues Required</t>
  </si>
  <si>
    <t>Yukon Energy Revenue Required from Rates ($000s)</t>
  </si>
  <si>
    <t>Less: Other Revenues</t>
  </si>
  <si>
    <t>Less: Secondary Sales</t>
  </si>
  <si>
    <t>Rider J Increase Required</t>
  </si>
  <si>
    <t>Existing Rider J - non-industrial</t>
  </si>
  <si>
    <t>Existing Rider J - industrial</t>
  </si>
  <si>
    <t>Total Rider J with increases - non-industrial</t>
  </si>
  <si>
    <t>Total Rider J with increases - industrial</t>
  </si>
  <si>
    <t>Less: Revenues from Firm Sales at Existing Rates [includes Rider J]</t>
  </si>
  <si>
    <t>4=Table 1</t>
  </si>
  <si>
    <t>6=3+4</t>
  </si>
  <si>
    <t xml:space="preserve">Consolidated Firm Industrial Sales Revenues - Base Rates </t>
  </si>
  <si>
    <t>1a</t>
  </si>
  <si>
    <t>1b</t>
  </si>
  <si>
    <t>2a</t>
  </si>
  <si>
    <t>2b</t>
  </si>
  <si>
    <t>3=1+2</t>
  </si>
  <si>
    <t>Rider J Required</t>
  </si>
  <si>
    <t>Total Consolidated Firm Sales Revenues at existing rates</t>
  </si>
  <si>
    <r>
      <t>Consolidated Firm Retail Sales Revenues - Base Rates</t>
    </r>
    <r>
      <rPr>
        <vertAlign val="superscript"/>
        <sz val="10"/>
        <color theme="1"/>
        <rFont val="Tahoma"/>
        <family val="2"/>
      </rPr>
      <t>1</t>
    </r>
    <r>
      <rPr>
        <sz val="10"/>
        <color theme="1"/>
        <rFont val="Tahoma"/>
        <family val="2"/>
      </rPr>
      <t xml:space="preserve"> </t>
    </r>
  </si>
  <si>
    <t xml:space="preserve">1. Total Consolidated Retail Revenues at existing Base Rates include revenues from YEC and AEY's residential, general service and streetlight sales. </t>
  </si>
  <si>
    <r>
      <t>Consolidated Rider J Revenues</t>
    </r>
    <r>
      <rPr>
        <vertAlign val="superscript"/>
        <sz val="10"/>
        <color theme="1"/>
        <rFont val="Tahoma"/>
        <family val="2"/>
      </rPr>
      <t>2</t>
    </r>
  </si>
  <si>
    <r>
      <t>AEY Rider R Revenues</t>
    </r>
    <r>
      <rPr>
        <vertAlign val="superscript"/>
        <sz val="10"/>
        <color theme="1"/>
        <rFont val="Tahoma"/>
        <family val="2"/>
      </rPr>
      <t>3</t>
    </r>
  </si>
  <si>
    <t>Required Rate Increase on total Consolidated Revenues</t>
  </si>
  <si>
    <t>5a=4/3</t>
  </si>
  <si>
    <t>5b=4/(1a+1b)</t>
  </si>
  <si>
    <t>3. AEY Rider R Revenues at existing rates include AEY's Rider R at 8.30% for firm retail and industrial base rate sales of YEC and AEY.</t>
  </si>
  <si>
    <t>Total Consolidated Firm Sales Revenues with 2021 Increase</t>
  </si>
  <si>
    <t>Retail Revenue increase required in 2021</t>
  </si>
  <si>
    <t xml:space="preserve">Total Cumulative 2021 Rate Increase </t>
  </si>
  <si>
    <t>8=5b</t>
  </si>
  <si>
    <t>11=8+9</t>
  </si>
  <si>
    <t>12=8+10</t>
  </si>
  <si>
    <t>Table 4.2: Calculation of Required 2021 Rate Increase and Rider J</t>
  </si>
  <si>
    <t>Table 4.1: YEC 2021 GRA</t>
  </si>
  <si>
    <t>2. Consolidated Rider J revenues at existing rates include YEC's Rider J at 22.32% for firm YEC and AEY retail sales and at 18.67% for firm industrial sales based on YUB 2019-08 Order. YEC's Rider J1 2017-18 GRA true-up rider revenues are not included (Rider J1 at 9.25% is in effect until the earlier of  November 30, 2021, or at such earlier month end when the $12.557 million shortfall has been recovered).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</si>
</sst>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3" formatCode="_-* #,##0.00_-;\-* #,##0.00_-;_-* &quot;-&quot;??_-;_-@_-"/>
    <numFmt numFmtId="165" formatCode="_(* #,##0.00_);_(* \(#,##0.00\);_(* &quot;-&quot;??_);_(@_)"/>
    <numFmt numFmtId="168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u/>
      <sz val="10"/>
      <color theme="1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0"/>
      <color indexed="8"/>
      <name val="MS Sans Serif"/>
    </font>
    <font>
      <sz val="10"/>
      <name val="Helv"/>
    </font>
    <font>
      <vertAlign val="superscript"/>
      <sz val="10"/>
      <color theme="1"/>
      <name val="Tahoma"/>
      <family val="2"/>
    </font>
    <font>
      <sz val="9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0">
    <xf numFmtId="0" fontId="0" fillId="0" borderId="0"/>
    <xf numFmtId="9" fontId="2" fillId="0" borderId="0" applyFont="0" applyFill="0" applyBorder="0" applyAlignment="0" applyProtection="0"/>
    <xf numFmtId="0" fontId="7" fillId="0" borderId="0"/>
    <xf numFmtId="9" fontId="8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justify" vertical="top" wrapText="1"/>
    </xf>
    <xf numFmtId="6" fontId="4" fillId="0" borderId="0" xfId="0" applyNumberFormat="1" applyFont="1" applyAlignment="1">
      <alignment horizontal="right" vertical="top" wrapText="1"/>
    </xf>
    <xf numFmtId="6" fontId="5" fillId="0" borderId="0" xfId="0" applyNumberFormat="1" applyFont="1" applyAlignment="1">
      <alignment horizontal="right" vertical="top" wrapText="1"/>
    </xf>
    <xf numFmtId="6" fontId="5" fillId="0" borderId="0" xfId="0" applyNumberFormat="1" applyFont="1" applyAlignment="1">
      <alignment horizontal="right" wrapText="1"/>
    </xf>
    <xf numFmtId="0" fontId="3" fillId="0" borderId="0" xfId="0" applyFont="1" applyAlignment="1"/>
    <xf numFmtId="0" fontId="2" fillId="0" borderId="0" xfId="4" applyBorder="1" applyAlignment="1">
      <alignment horizontal="center" vertical="center"/>
    </xf>
    <xf numFmtId="0" fontId="3" fillId="0" borderId="0" xfId="4" applyFont="1" applyAlignment="1"/>
    <xf numFmtId="0" fontId="4" fillId="0" borderId="0" xfId="4" applyFont="1" applyBorder="1" applyAlignment="1">
      <alignment horizontal="center" vertical="center"/>
    </xf>
    <xf numFmtId="0" fontId="4" fillId="0" borderId="0" xfId="4" applyFont="1" applyBorder="1" applyAlignment="1">
      <alignment horizontal="left" vertical="center"/>
    </xf>
    <xf numFmtId="0" fontId="4" fillId="0" borderId="0" xfId="4" quotePrefix="1" applyFont="1" applyBorder="1" applyAlignment="1">
      <alignment horizontal="center" vertical="center"/>
    </xf>
    <xf numFmtId="168" fontId="4" fillId="0" borderId="0" xfId="7" applyNumberFormat="1" applyFont="1" applyBorder="1" applyAlignment="1">
      <alignment horizontal="right" vertical="center"/>
    </xf>
    <xf numFmtId="0" fontId="3" fillId="0" borderId="0" xfId="4" applyFont="1" applyBorder="1" applyAlignment="1">
      <alignment horizontal="center" vertical="center"/>
    </xf>
    <xf numFmtId="0" fontId="3" fillId="0" borderId="3" xfId="4" applyFont="1" applyBorder="1" applyAlignment="1">
      <alignment horizontal="left" vertical="center"/>
    </xf>
    <xf numFmtId="0" fontId="4" fillId="0" borderId="3" xfId="4" quotePrefix="1" applyFont="1" applyBorder="1" applyAlignment="1">
      <alignment horizontal="center" vertical="center"/>
    </xf>
    <xf numFmtId="168" fontId="4" fillId="0" borderId="3" xfId="7" applyNumberFormat="1" applyFont="1" applyBorder="1" applyAlignment="1">
      <alignment horizontal="right" vertical="center"/>
    </xf>
    <xf numFmtId="0" fontId="6" fillId="0" borderId="0" xfId="4" applyFont="1" applyAlignment="1">
      <alignment vertical="center" wrapText="1"/>
    </xf>
    <xf numFmtId="10" fontId="4" fillId="0" borderId="0" xfId="6" applyNumberFormat="1" applyFont="1" applyBorder="1" applyAlignment="1">
      <alignment horizontal="right" vertical="center"/>
    </xf>
    <xf numFmtId="10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4" fillId="0" borderId="0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right" vertical="center"/>
    </xf>
    <xf numFmtId="0" fontId="3" fillId="0" borderId="0" xfId="4" applyFont="1" applyFill="1" applyBorder="1" applyAlignment="1">
      <alignment horizontal="left" vertical="center"/>
    </xf>
    <xf numFmtId="43" fontId="2" fillId="0" borderId="0" xfId="4" applyNumberFormat="1" applyBorder="1" applyAlignment="1">
      <alignment horizontal="center" vertical="center"/>
    </xf>
    <xf numFmtId="0" fontId="4" fillId="0" borderId="0" xfId="0" applyFont="1"/>
    <xf numFmtId="6" fontId="4" fillId="0" borderId="2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1" fillId="0" borderId="0" xfId="4" applyFont="1" applyBorder="1" applyAlignment="1">
      <alignment horizontal="left" vertical="center" wrapText="1"/>
    </xf>
  </cellXfs>
  <cellStyles count="20">
    <cellStyle name="Comma 10" xfId="7" xr:uid="{00000000-0005-0000-0000-000001000000}"/>
    <cellStyle name="Comma 11" xfId="9" xr:uid="{00000000-0005-0000-0000-000002000000}"/>
    <cellStyle name="Comma 12" xfId="19" xr:uid="{9D5F2B1C-D08E-4628-B247-7E773706DCDA}"/>
    <cellStyle name="Comma 2" xfId="11" xr:uid="{00000000-0005-0000-0000-000003000000}"/>
    <cellStyle name="Comma 2 2" xfId="12" xr:uid="{00000000-0005-0000-0000-000004000000}"/>
    <cellStyle name="Comma 3" xfId="13" xr:uid="{00000000-0005-0000-0000-000005000000}"/>
    <cellStyle name="Normal" xfId="0" builtinId="0"/>
    <cellStyle name="Normal 10" xfId="4" xr:uid="{00000000-0005-0000-0000-000009000000}"/>
    <cellStyle name="Normal 11" xfId="18" xr:uid="{A8903B67-0586-48D5-9CD0-A7DEEFE31FAB}"/>
    <cellStyle name="Normal 12" xfId="8" xr:uid="{00000000-0005-0000-0000-00000A000000}"/>
    <cellStyle name="Normal 2" xfId="16" xr:uid="{90F1E830-EF6D-4213-B0C8-66B01CF020CF}"/>
    <cellStyle name="Normal 2 2" xfId="2" xr:uid="{00000000-0005-0000-0000-00000B000000}"/>
    <cellStyle name="Normal 2 2 2" xfId="14" xr:uid="{9F4F7B61-FB7D-435C-ADE4-94F185FB961B}"/>
    <cellStyle name="Percent" xfId="1" builtinId="5"/>
    <cellStyle name="Percent 12" xfId="10" xr:uid="{00000000-0005-0000-0000-00000D000000}"/>
    <cellStyle name="Percent 2" xfId="3" xr:uid="{00000000-0005-0000-0000-00000E000000}"/>
    <cellStyle name="Percent 2 2" xfId="15" xr:uid="{7EB7F51F-D1A4-4CBC-A7A6-E76D0977E582}"/>
    <cellStyle name="Percent 3" xfId="5" xr:uid="{00000000-0005-0000-0000-00000F000000}"/>
    <cellStyle name="Percent 4" xfId="17" xr:uid="{B3BBAC62-8E9F-4D43-BEE2-62ED3394DCA3}"/>
    <cellStyle name="Percent 9" xfId="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2010.yec.yk.ca/Departments/Finance/Gnwkp/Corporate%20Accounting/Deferred%20Assets/2009/2009%20Fuel%20Price%20Variance%20-%20Compliant%20to%20YUB2009-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%20Operating%20Plan\2003\IT%20Operating%20Plan%20Templ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yecl\2020%20BP\Sales\AEY%2020BP%202020%20Forecast%20(unlinked%20Aug%208-2019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2010.yec.yk.ca/Common/GTA-98/Phase%20II%20Refiling%20-%2010_99/Rate%20Redesign/Final%20Board%20Redesign/98%20GTA%20Phase%20II%20Rate%20Redesig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pp\AppData\Local\Microsoft\Windows\Temporary%20Internet%20Files\Content.Outlook\Q5YY0USZ\TAB-2017-03-17-LNG%20Delivery%20Log-ADM505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2005-2006%20GTA\2005-05-09%20File%20to%20the%20Board\9_GTA%20Schedu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2005-2007%20GTA\Application\GTA%20Schedul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306\6.0\BP\08%20BP\Reg%20Model%20and%20Supporting%20Files\Sales%20and%20Generation%20-%202008-12%20B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09 DFPV - Final"/>
      <sheetName val="Rebook 2009-8 impacts "/>
      <sheetName val="Sep-Dec 09 YTD $ per L adjmt"/>
      <sheetName val="AJE for 2009-8 impacts on DFPV"/>
      <sheetName val="2009 DFPV @ YUB2009-8 V2"/>
      <sheetName val="2009 DFPV using YUB2009-8 rates"/>
      <sheetName val="2009 DFPV using 2005 rates"/>
      <sheetName val="2008 DFPV @ YUB2009-8 V2"/>
      <sheetName val="2008 DFPV using YUB2009-8 rates"/>
      <sheetName val="2008 DFPV using 2005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Usage Summary"/>
      <sheetName val="Projects"/>
      <sheetName val="Mainframe"/>
      <sheetName val="Distributed"/>
      <sheetName val="User ID Fees"/>
      <sheetName val="Hardware"/>
      <sheetName val="Service Requests"/>
      <sheetName val="Voice"/>
      <sheetName val="WAN"/>
      <sheetName val="XEROX"/>
      <sheetName val="Pricing Schedule"/>
      <sheetName val="WAN Charges"/>
      <sheetName val="Dist. Application Fe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"/>
      <sheetName val="ENER"/>
      <sheetName val="DEM"/>
      <sheetName val="TOTAL"/>
      <sheetName val="OTHER"/>
      <sheetName val="TABLES"/>
      <sheetName val="S2.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9">
          <cell r="B9">
            <v>1160</v>
          </cell>
          <cell r="C9">
            <v>14.65</v>
          </cell>
          <cell r="D9">
            <v>0.12139999999999999</v>
          </cell>
          <cell r="E9">
            <v>0.12820000000000001</v>
          </cell>
          <cell r="F9">
            <v>0.1399</v>
          </cell>
          <cell r="G9">
            <v>0</v>
          </cell>
          <cell r="H9">
            <v>0</v>
          </cell>
        </row>
        <row r="10">
          <cell r="B10">
            <v>1180</v>
          </cell>
          <cell r="C10">
            <v>18.47</v>
          </cell>
          <cell r="D10">
            <v>0.16470000000000001</v>
          </cell>
          <cell r="E10">
            <v>0.17469999999999999</v>
          </cell>
          <cell r="F10">
            <v>0.1885</v>
          </cell>
          <cell r="G10">
            <v>0</v>
          </cell>
          <cell r="H10">
            <v>0</v>
          </cell>
        </row>
        <row r="11">
          <cell r="B11">
            <v>1260</v>
          </cell>
          <cell r="C11">
            <v>14.65</v>
          </cell>
          <cell r="D11">
            <v>0.12139999999999999</v>
          </cell>
          <cell r="E11">
            <v>0.12820000000000001</v>
          </cell>
          <cell r="F11">
            <v>0.1399</v>
          </cell>
          <cell r="G11">
            <v>0</v>
          </cell>
          <cell r="H11">
            <v>0</v>
          </cell>
        </row>
        <row r="12">
          <cell r="B12">
            <v>1280</v>
          </cell>
          <cell r="C12">
            <v>18.47</v>
          </cell>
          <cell r="D12">
            <v>0.16470000000000001</v>
          </cell>
          <cell r="E12">
            <v>0.17469999999999999</v>
          </cell>
          <cell r="F12">
            <v>0.1885</v>
          </cell>
          <cell r="G12">
            <v>0</v>
          </cell>
          <cell r="H12">
            <v>0</v>
          </cell>
        </row>
        <row r="13">
          <cell r="B13">
            <v>1360</v>
          </cell>
          <cell r="C13">
            <v>14.65</v>
          </cell>
          <cell r="D13">
            <v>0.12139999999999999</v>
          </cell>
          <cell r="E13">
            <v>0.12820000000000001</v>
          </cell>
          <cell r="F13">
            <v>0.1399</v>
          </cell>
          <cell r="G13">
            <v>0</v>
          </cell>
          <cell r="H13">
            <v>0</v>
          </cell>
        </row>
        <row r="14">
          <cell r="B14">
            <v>1380</v>
          </cell>
          <cell r="C14">
            <v>18.47</v>
          </cell>
          <cell r="D14">
            <v>0.16470000000000001</v>
          </cell>
          <cell r="E14">
            <v>0.17469999999999999</v>
          </cell>
          <cell r="F14">
            <v>0.1885</v>
          </cell>
          <cell r="G14">
            <v>0</v>
          </cell>
          <cell r="H14">
            <v>0</v>
          </cell>
        </row>
        <row r="15">
          <cell r="B15">
            <v>1460</v>
          </cell>
          <cell r="C15">
            <v>14.65</v>
          </cell>
          <cell r="D15">
            <v>0.12139999999999999</v>
          </cell>
          <cell r="E15">
            <v>0.12820000000000001</v>
          </cell>
          <cell r="F15">
            <v>0.30769999999999997</v>
          </cell>
          <cell r="G15">
            <v>0</v>
          </cell>
          <cell r="H15">
            <v>0</v>
          </cell>
        </row>
        <row r="16">
          <cell r="B16">
            <v>1480</v>
          </cell>
          <cell r="C16">
            <v>18.47</v>
          </cell>
          <cell r="D16">
            <v>0.16470000000000001</v>
          </cell>
          <cell r="E16">
            <v>0.17469999999999999</v>
          </cell>
          <cell r="F16">
            <v>0.41449999999999998</v>
          </cell>
          <cell r="G16">
            <v>0</v>
          </cell>
          <cell r="H16">
            <v>0</v>
          </cell>
        </row>
        <row r="17">
          <cell r="B17">
            <v>2160</v>
          </cell>
          <cell r="C17">
            <v>0</v>
          </cell>
          <cell r="D17">
            <v>0.1</v>
          </cell>
          <cell r="E17">
            <v>0.1288</v>
          </cell>
          <cell r="F17">
            <v>0.15679999999999999</v>
          </cell>
          <cell r="G17">
            <v>0.12859999999999999</v>
          </cell>
          <cell r="H17">
            <v>7.39</v>
          </cell>
        </row>
        <row r="18">
          <cell r="B18">
            <v>2170</v>
          </cell>
          <cell r="C18">
            <v>0</v>
          </cell>
          <cell r="D18">
            <v>0.1</v>
          </cell>
          <cell r="E18">
            <v>0.1288</v>
          </cell>
          <cell r="F18">
            <v>0.15679999999999999</v>
          </cell>
          <cell r="G18">
            <v>0.12859999999999999</v>
          </cell>
          <cell r="H18">
            <v>7.39</v>
          </cell>
        </row>
        <row r="19">
          <cell r="B19">
            <v>2180</v>
          </cell>
          <cell r="C19">
            <v>0</v>
          </cell>
          <cell r="D19">
            <v>0.1381</v>
          </cell>
          <cell r="E19">
            <v>0.15</v>
          </cell>
          <cell r="F19">
            <v>0.2</v>
          </cell>
          <cell r="G19">
            <v>0.12859999999999999</v>
          </cell>
          <cell r="H19">
            <v>12.31</v>
          </cell>
        </row>
        <row r="20">
          <cell r="B20">
            <v>2260</v>
          </cell>
          <cell r="C20">
            <v>0</v>
          </cell>
          <cell r="D20">
            <v>0.1</v>
          </cell>
          <cell r="E20">
            <v>0.1288</v>
          </cell>
          <cell r="F20">
            <v>0.15679999999999999</v>
          </cell>
          <cell r="G20">
            <v>0.1522</v>
          </cell>
          <cell r="H20">
            <v>7.39</v>
          </cell>
        </row>
        <row r="21">
          <cell r="B21">
            <v>2280</v>
          </cell>
          <cell r="C21">
            <v>0</v>
          </cell>
          <cell r="D21">
            <v>0.1381</v>
          </cell>
          <cell r="E21">
            <v>0.15</v>
          </cell>
          <cell r="F21">
            <v>0.2</v>
          </cell>
          <cell r="G21">
            <v>0.1522</v>
          </cell>
          <cell r="H21">
            <v>12.31</v>
          </cell>
        </row>
        <row r="22">
          <cell r="B22">
            <v>2360</v>
          </cell>
          <cell r="C22">
            <v>0</v>
          </cell>
          <cell r="D22">
            <v>0.1</v>
          </cell>
          <cell r="E22">
            <v>0.1288</v>
          </cell>
          <cell r="F22">
            <v>0.15679999999999999</v>
          </cell>
          <cell r="G22">
            <v>0.12859999999999999</v>
          </cell>
          <cell r="H22">
            <v>7.39</v>
          </cell>
        </row>
        <row r="23">
          <cell r="B23">
            <v>2370</v>
          </cell>
          <cell r="C23">
            <v>0</v>
          </cell>
          <cell r="D23">
            <v>0.1</v>
          </cell>
          <cell r="E23">
            <v>0.1288</v>
          </cell>
          <cell r="F23">
            <v>0.15679999999999999</v>
          </cell>
          <cell r="G23">
            <v>0.12859999999999999</v>
          </cell>
          <cell r="H23">
            <v>7.39</v>
          </cell>
        </row>
        <row r="24">
          <cell r="B24">
            <v>2380</v>
          </cell>
          <cell r="C24">
            <v>0</v>
          </cell>
          <cell r="D24">
            <v>0.1381</v>
          </cell>
          <cell r="E24">
            <v>0.15</v>
          </cell>
          <cell r="F24">
            <v>0.2</v>
          </cell>
          <cell r="G24">
            <v>0.12859999999999999</v>
          </cell>
          <cell r="H24">
            <v>12.31</v>
          </cell>
        </row>
        <row r="25">
          <cell r="B25">
            <v>2460</v>
          </cell>
          <cell r="C25">
            <v>0</v>
          </cell>
          <cell r="D25">
            <v>0.1</v>
          </cell>
          <cell r="E25">
            <v>0.1288</v>
          </cell>
          <cell r="F25">
            <v>0.15679999999999999</v>
          </cell>
          <cell r="G25">
            <v>0.31719999999999998</v>
          </cell>
          <cell r="H25">
            <v>7.39</v>
          </cell>
        </row>
        <row r="26">
          <cell r="B26">
            <v>2480</v>
          </cell>
          <cell r="C26">
            <v>0</v>
          </cell>
          <cell r="D26">
            <v>0.1381</v>
          </cell>
          <cell r="E26">
            <v>0.15</v>
          </cell>
          <cell r="F26">
            <v>0.2</v>
          </cell>
          <cell r="G26">
            <v>0.31719999999999998</v>
          </cell>
          <cell r="H26">
            <v>12.31</v>
          </cell>
        </row>
        <row r="27">
          <cell r="B27">
            <v>6410</v>
          </cell>
          <cell r="C27">
            <v>9.9600000000000009</v>
          </cell>
        </row>
        <row r="28">
          <cell r="B28">
            <v>6120</v>
          </cell>
          <cell r="C28">
            <v>20.23</v>
          </cell>
        </row>
        <row r="29">
          <cell r="B29">
            <v>6430</v>
          </cell>
          <cell r="C29">
            <v>12.1</v>
          </cell>
        </row>
        <row r="30">
          <cell r="B30">
            <v>6140</v>
          </cell>
          <cell r="C30">
            <v>12.79</v>
          </cell>
        </row>
        <row r="31">
          <cell r="B31">
            <v>6180</v>
          </cell>
          <cell r="C31">
            <v>20.23</v>
          </cell>
        </row>
        <row r="32">
          <cell r="B32">
            <v>6190</v>
          </cell>
          <cell r="C32">
            <v>27.67</v>
          </cell>
        </row>
        <row r="33">
          <cell r="B33">
            <v>6360</v>
          </cell>
          <cell r="C33">
            <v>15.27</v>
          </cell>
        </row>
        <row r="34">
          <cell r="B34">
            <v>6580</v>
          </cell>
          <cell r="C34">
            <v>21.5</v>
          </cell>
        </row>
        <row r="35">
          <cell r="B35">
            <v>6590</v>
          </cell>
          <cell r="C35">
            <v>28.94</v>
          </cell>
        </row>
        <row r="36">
          <cell r="B36">
            <v>6640</v>
          </cell>
          <cell r="C36">
            <v>11.3</v>
          </cell>
        </row>
        <row r="37">
          <cell r="B37">
            <v>6720</v>
          </cell>
          <cell r="C37">
            <v>19.05</v>
          </cell>
        </row>
        <row r="38">
          <cell r="B38">
            <v>6780</v>
          </cell>
          <cell r="C38">
            <v>19.05</v>
          </cell>
        </row>
        <row r="39">
          <cell r="B39">
            <v>6790</v>
          </cell>
          <cell r="C39">
            <v>29.13</v>
          </cell>
        </row>
        <row r="40">
          <cell r="B40">
            <v>6450</v>
          </cell>
          <cell r="C40">
            <v>14.92</v>
          </cell>
        </row>
        <row r="41">
          <cell r="B41">
            <v>6440</v>
          </cell>
          <cell r="C41">
            <v>12.19</v>
          </cell>
        </row>
        <row r="42">
          <cell r="B42">
            <v>6420</v>
          </cell>
          <cell r="C42">
            <v>10.36</v>
          </cell>
        </row>
        <row r="43">
          <cell r="B43">
            <v>7100</v>
          </cell>
          <cell r="C43">
            <v>17.46</v>
          </cell>
        </row>
        <row r="44">
          <cell r="B44">
            <v>7120</v>
          </cell>
          <cell r="C44">
            <v>12.15</v>
          </cell>
        </row>
        <row r="45">
          <cell r="B45">
            <v>7130</v>
          </cell>
          <cell r="C45">
            <v>9.81</v>
          </cell>
        </row>
        <row r="46">
          <cell r="B46">
            <v>7200</v>
          </cell>
          <cell r="C46">
            <v>21.35</v>
          </cell>
        </row>
        <row r="47">
          <cell r="B47">
            <v>7220</v>
          </cell>
          <cell r="C47">
            <v>16.2</v>
          </cell>
        </row>
        <row r="48">
          <cell r="B48">
            <v>7300</v>
          </cell>
          <cell r="C48">
            <v>28.36</v>
          </cell>
        </row>
        <row r="49">
          <cell r="B49">
            <v>7400</v>
          </cell>
          <cell r="C49">
            <v>31.32</v>
          </cell>
        </row>
        <row r="50">
          <cell r="B50">
            <v>7420</v>
          </cell>
          <cell r="C50">
            <v>21.85</v>
          </cell>
        </row>
        <row r="51">
          <cell r="B51">
            <v>7430</v>
          </cell>
          <cell r="C51">
            <v>12.63</v>
          </cell>
        </row>
        <row r="52">
          <cell r="B52">
            <v>7500</v>
          </cell>
          <cell r="C52">
            <v>14.33</v>
          </cell>
        </row>
        <row r="53">
          <cell r="B53">
            <v>7520</v>
          </cell>
          <cell r="C53">
            <v>7.95</v>
          </cell>
        </row>
        <row r="54">
          <cell r="B54">
            <v>7530</v>
          </cell>
          <cell r="C54">
            <v>9.0399999999999991</v>
          </cell>
        </row>
        <row r="55">
          <cell r="B55">
            <v>3200</v>
          </cell>
          <cell r="C55">
            <v>0</v>
          </cell>
          <cell r="D55">
            <v>7.4999999999999997E-2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B56">
            <v>4200</v>
          </cell>
          <cell r="C56">
            <v>0</v>
          </cell>
          <cell r="D56">
            <v>8.2979999999999998E-2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61">
          <cell r="B61" t="str">
            <v>Carmacks</v>
          </cell>
          <cell r="C61" t="str">
            <v>Hydro</v>
          </cell>
        </row>
        <row r="62">
          <cell r="B62" t="str">
            <v>Carcross</v>
          </cell>
          <cell r="C62" t="str">
            <v>Hydro</v>
          </cell>
        </row>
        <row r="63">
          <cell r="B63" t="str">
            <v>Haines Junction</v>
          </cell>
          <cell r="C63" t="str">
            <v>Hydro</v>
          </cell>
        </row>
        <row r="64">
          <cell r="B64" t="str">
            <v>Teslin</v>
          </cell>
          <cell r="C64" t="str">
            <v>Hydro</v>
          </cell>
        </row>
        <row r="65">
          <cell r="B65" t="str">
            <v>Upper Liard</v>
          </cell>
          <cell r="C65" t="str">
            <v>Large Diesel</v>
          </cell>
        </row>
        <row r="66">
          <cell r="B66" t="str">
            <v>Destruction Bay</v>
          </cell>
          <cell r="C66" t="str">
            <v>Small Diesel</v>
          </cell>
        </row>
        <row r="67">
          <cell r="B67" t="str">
            <v>Whitehorse</v>
          </cell>
          <cell r="C67" t="str">
            <v>Hydro</v>
          </cell>
        </row>
        <row r="68">
          <cell r="B68" t="str">
            <v>Beaver Creek</v>
          </cell>
          <cell r="C68" t="str">
            <v>Small Diesel</v>
          </cell>
        </row>
        <row r="69">
          <cell r="B69" t="str">
            <v>Watson Lake</v>
          </cell>
          <cell r="C69" t="str">
            <v>Large Diesel</v>
          </cell>
        </row>
        <row r="70">
          <cell r="B70" t="str">
            <v>Old Crow</v>
          </cell>
          <cell r="C70" t="str">
            <v>Old Crow Zone</v>
          </cell>
        </row>
        <row r="71">
          <cell r="B71" t="str">
            <v>Keno City</v>
          </cell>
          <cell r="C71" t="str">
            <v>Hydro</v>
          </cell>
        </row>
        <row r="72">
          <cell r="B72" t="str">
            <v>Stewart Crossing</v>
          </cell>
          <cell r="C72" t="str">
            <v>Hydro</v>
          </cell>
        </row>
        <row r="73">
          <cell r="B73" t="str">
            <v>Lower Post B.C.</v>
          </cell>
          <cell r="C73" t="str">
            <v>Large Diesel</v>
          </cell>
        </row>
        <row r="74">
          <cell r="B74" t="str">
            <v>Ross River</v>
          </cell>
          <cell r="C74" t="str">
            <v>Hydro</v>
          </cell>
        </row>
        <row r="75">
          <cell r="B75" t="str">
            <v>Pelly Crossing</v>
          </cell>
          <cell r="C75" t="str">
            <v>Hydro</v>
          </cell>
        </row>
        <row r="76">
          <cell r="B76" t="str">
            <v>Swift River</v>
          </cell>
          <cell r="C76" t="str">
            <v>Small Diesel</v>
          </cell>
        </row>
        <row r="77">
          <cell r="B77" t="str">
            <v>Tagish</v>
          </cell>
          <cell r="C77" t="str">
            <v>Hydro</v>
          </cell>
        </row>
        <row r="78">
          <cell r="B78" t="str">
            <v>Marsh Lake</v>
          </cell>
          <cell r="C78" t="str">
            <v>Hydro</v>
          </cell>
        </row>
        <row r="79">
          <cell r="B79" t="str">
            <v>Deep Creek</v>
          </cell>
          <cell r="C79" t="str">
            <v>Hydro</v>
          </cell>
        </row>
        <row r="80">
          <cell r="B80" t="str">
            <v>Minto Landing</v>
          </cell>
          <cell r="C80" t="str">
            <v>Hydro</v>
          </cell>
        </row>
      </sheetData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 Summary"/>
      <sheetName val="Revenue Schedule"/>
      <sheetName val="Rider Calc."/>
      <sheetName val="Industrial RC by Class"/>
      <sheetName val="Bdets, Costs, Rates, Revenues"/>
      <sheetName val="Rates"/>
      <sheetName val="Allocation Factors"/>
      <sheetName val="Rider H(a)&amp;(b) Allocators"/>
      <sheetName val="R31 actuals inc. T-connect"/>
      <sheetName val="R31 Actuals minus T-connect"/>
      <sheetName val="Other Ind Actuals inc. T-con"/>
      <sheetName val="Other Ind Actuals minus T-con"/>
      <sheetName val="T-con Actuals by Class"/>
      <sheetName val="T-con Actuals by Rate &amp; Class"/>
      <sheetName val="Rates 21,41,51,56  Actuals"/>
      <sheetName val="Lights"/>
      <sheetName val="Existing Rates Lights"/>
    </sheetNames>
    <sheetDataSet>
      <sheetData sheetId="0"/>
      <sheetData sheetId="1"/>
      <sheetData sheetId="2"/>
      <sheetData sheetId="3"/>
      <sheetData sheetId="4"/>
      <sheetData sheetId="5" refreshError="1">
        <row r="5">
          <cell r="C5">
            <v>-0.83071901575685991</v>
          </cell>
        </row>
        <row r="8">
          <cell r="C8">
            <v>4.4000000000000004</v>
          </cell>
        </row>
        <row r="14">
          <cell r="C14">
            <v>3.57</v>
          </cell>
        </row>
        <row r="15">
          <cell r="C15">
            <v>1.43</v>
          </cell>
        </row>
        <row r="16">
          <cell r="B16">
            <v>16.100000000000001</v>
          </cell>
          <cell r="C16">
            <v>2.65</v>
          </cell>
        </row>
        <row r="17">
          <cell r="B17">
            <v>0</v>
          </cell>
        </row>
        <row r="26">
          <cell r="D26">
            <v>3.8</v>
          </cell>
          <cell r="E26">
            <v>3.8</v>
          </cell>
        </row>
        <row r="27">
          <cell r="C27">
            <v>1.1499999999999999</v>
          </cell>
          <cell r="D27">
            <v>0.87</v>
          </cell>
          <cell r="E27">
            <v>0.87</v>
          </cell>
        </row>
        <row r="28">
          <cell r="C28">
            <v>4.92</v>
          </cell>
          <cell r="D28">
            <v>2.11</v>
          </cell>
          <cell r="E28">
            <v>0</v>
          </cell>
        </row>
        <row r="38">
          <cell r="D38">
            <v>3.8</v>
          </cell>
          <cell r="E38">
            <v>3.8</v>
          </cell>
        </row>
        <row r="39">
          <cell r="C39">
            <v>0</v>
          </cell>
          <cell r="D39">
            <v>1.4500263064735606</v>
          </cell>
          <cell r="E39">
            <v>1.4500263064735606</v>
          </cell>
        </row>
        <row r="40">
          <cell r="C40">
            <v>0</v>
          </cell>
          <cell r="D40">
            <v>15.580692709283298</v>
          </cell>
          <cell r="E40">
            <v>2.5806927092832996</v>
          </cell>
        </row>
        <row r="50">
          <cell r="D50">
            <v>3.7885101369575112</v>
          </cell>
          <cell r="E50">
            <v>3.7885101369575112</v>
          </cell>
        </row>
        <row r="51">
          <cell r="C51">
            <v>7.79</v>
          </cell>
          <cell r="D51">
            <v>0.68772606973776895</v>
          </cell>
          <cell r="E51">
            <v>0.68772606973776895</v>
          </cell>
        </row>
        <row r="52">
          <cell r="C52">
            <v>19.75</v>
          </cell>
          <cell r="D52">
            <v>0</v>
          </cell>
          <cell r="E52">
            <v>0</v>
          </cell>
        </row>
        <row r="64">
          <cell r="C64">
            <v>7.42</v>
          </cell>
        </row>
        <row r="74">
          <cell r="E74">
            <v>3.46</v>
          </cell>
          <cell r="F74">
            <v>3.46</v>
          </cell>
        </row>
        <row r="75">
          <cell r="C75">
            <v>1.72</v>
          </cell>
          <cell r="D75">
            <v>1.72</v>
          </cell>
          <cell r="E75">
            <v>0.66</v>
          </cell>
          <cell r="F75">
            <v>0.77</v>
          </cell>
          <cell r="G75">
            <v>-1</v>
          </cell>
        </row>
        <row r="76">
          <cell r="C76">
            <v>3.61</v>
          </cell>
          <cell r="D76">
            <v>1.92</v>
          </cell>
          <cell r="E76">
            <v>0</v>
          </cell>
          <cell r="F76">
            <v>0</v>
          </cell>
        </row>
        <row r="77">
          <cell r="C77">
            <v>0.9</v>
          </cell>
          <cell r="D77">
            <v>0</v>
          </cell>
        </row>
        <row r="86">
          <cell r="E86">
            <v>3.28</v>
          </cell>
          <cell r="F86">
            <v>3.28</v>
          </cell>
        </row>
        <row r="87">
          <cell r="C87">
            <v>1.88</v>
          </cell>
          <cell r="D87">
            <v>1.88</v>
          </cell>
          <cell r="E87">
            <v>0.67</v>
          </cell>
          <cell r="F87">
            <v>0.67</v>
          </cell>
          <cell r="G87">
            <v>1</v>
          </cell>
        </row>
        <row r="88">
          <cell r="E88">
            <v>0</v>
          </cell>
          <cell r="F88">
            <v>0</v>
          </cell>
        </row>
        <row r="89">
          <cell r="C89">
            <v>2.57</v>
          </cell>
          <cell r="D89">
            <v>0</v>
          </cell>
        </row>
        <row r="98">
          <cell r="E98">
            <v>3.5129124496081867</v>
          </cell>
          <cell r="F98">
            <v>3.5129124496081867</v>
          </cell>
        </row>
        <row r="99">
          <cell r="C99">
            <v>1.88</v>
          </cell>
          <cell r="D99">
            <v>1.88</v>
          </cell>
          <cell r="E99">
            <v>1.2566640723086093</v>
          </cell>
          <cell r="F99">
            <v>1.2566640723086093</v>
          </cell>
        </row>
        <row r="100">
          <cell r="E100">
            <v>0</v>
          </cell>
          <cell r="F100">
            <v>0</v>
          </cell>
        </row>
        <row r="101">
          <cell r="C101">
            <v>2.57</v>
          </cell>
          <cell r="D101">
            <v>0</v>
          </cell>
        </row>
        <row r="110">
          <cell r="E110">
            <v>3.3143804832130375</v>
          </cell>
          <cell r="F110">
            <v>3.3143804832130375</v>
          </cell>
        </row>
        <row r="111">
          <cell r="E111">
            <v>0.3</v>
          </cell>
          <cell r="F111">
            <v>0.3</v>
          </cell>
        </row>
        <row r="113">
          <cell r="B113">
            <v>0</v>
          </cell>
        </row>
        <row r="122">
          <cell r="E122">
            <v>3.6214105820639735</v>
          </cell>
          <cell r="F122">
            <v>3.6214105820639735</v>
          </cell>
        </row>
        <row r="134">
          <cell r="D134">
            <v>3.49</v>
          </cell>
          <cell r="E134">
            <v>3.49</v>
          </cell>
        </row>
        <row r="135">
          <cell r="C135">
            <v>1.02</v>
          </cell>
          <cell r="D135">
            <v>0.68</v>
          </cell>
          <cell r="E135">
            <v>0.68</v>
          </cell>
        </row>
        <row r="136">
          <cell r="C136">
            <v>7.56</v>
          </cell>
          <cell r="D136">
            <v>0</v>
          </cell>
          <cell r="E136">
            <v>0</v>
          </cell>
        </row>
        <row r="137">
          <cell r="C137">
            <v>0.9</v>
          </cell>
        </row>
        <row r="146">
          <cell r="D146">
            <v>3.53</v>
          </cell>
          <cell r="E146">
            <v>3.53</v>
          </cell>
        </row>
        <row r="147">
          <cell r="C147">
            <v>1.03</v>
          </cell>
          <cell r="D147">
            <v>0.75</v>
          </cell>
          <cell r="E147">
            <v>0.75</v>
          </cell>
        </row>
        <row r="148">
          <cell r="B148">
            <v>6.8</v>
          </cell>
          <cell r="C148">
            <v>1.4</v>
          </cell>
          <cell r="D148">
            <v>0</v>
          </cell>
          <cell r="E148">
            <v>0</v>
          </cell>
        </row>
        <row r="158">
          <cell r="D158">
            <v>3.53</v>
          </cell>
          <cell r="E158">
            <v>3.53</v>
          </cell>
        </row>
        <row r="159">
          <cell r="C159">
            <v>1.03</v>
          </cell>
          <cell r="D159">
            <v>0.75</v>
          </cell>
          <cell r="E159">
            <v>0.75</v>
          </cell>
        </row>
        <row r="160">
          <cell r="B160">
            <v>16.91</v>
          </cell>
          <cell r="C160">
            <v>3.13</v>
          </cell>
          <cell r="D160">
            <v>1.5</v>
          </cell>
          <cell r="E160">
            <v>1.5</v>
          </cell>
        </row>
        <row r="170">
          <cell r="D170">
            <v>0.77500000000000002</v>
          </cell>
        </row>
        <row r="171">
          <cell r="D171">
            <v>0.39400000000000002</v>
          </cell>
        </row>
        <row r="172">
          <cell r="D172">
            <v>1.7</v>
          </cell>
        </row>
        <row r="182">
          <cell r="D182">
            <v>0.77500000000000002</v>
          </cell>
        </row>
        <row r="183">
          <cell r="D183">
            <v>0.39400000000000002</v>
          </cell>
        </row>
        <row r="184">
          <cell r="D184">
            <v>1.41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. Sheet"/>
      <sheetName val="Sales Gen Actuals"/>
      <sheetName val="Summary Total"/>
      <sheetName val="Summary Source&amp;Carrier"/>
      <sheetName val="Summary Source"/>
      <sheetName val="Summary Carrier"/>
      <sheetName val="Lists"/>
      <sheetName val="LNG Properties"/>
      <sheetName val="YTD Info"/>
      <sheetName val="Sheet1"/>
      <sheetName val="Sept-16 Ferus price"/>
      <sheetName val="Dec-16 Ferus price"/>
      <sheetName val="Sept-Dec-16 Ferus price"/>
    </sheetNames>
    <sheetDataSet>
      <sheetData sheetId="0">
        <row r="31">
          <cell r="R31">
            <v>906.90499999999997</v>
          </cell>
        </row>
      </sheetData>
      <sheetData sheetId="1">
        <row r="8">
          <cell r="D8">
            <v>135300</v>
          </cell>
        </row>
      </sheetData>
      <sheetData sheetId="2">
        <row r="1">
          <cell r="C1">
            <v>2016</v>
          </cell>
        </row>
      </sheetData>
      <sheetData sheetId="3">
        <row r="16">
          <cell r="C16">
            <v>71102</v>
          </cell>
        </row>
      </sheetData>
      <sheetData sheetId="4"/>
      <sheetData sheetId="5"/>
      <sheetData sheetId="6">
        <row r="2">
          <cell r="A2" t="str">
            <v>Choose from…</v>
          </cell>
          <cell r="C2" t="str">
            <v>Choose from…</v>
          </cell>
        </row>
        <row r="3">
          <cell r="A3" t="str">
            <v>FortisBC</v>
          </cell>
          <cell r="C3" t="str">
            <v>FortisBC</v>
          </cell>
          <cell r="E3">
            <v>2016</v>
          </cell>
        </row>
        <row r="4">
          <cell r="A4" t="str">
            <v>Ventures West</v>
          </cell>
          <cell r="C4" t="str">
            <v>AltaGas</v>
          </cell>
          <cell r="E4">
            <v>2017</v>
          </cell>
        </row>
        <row r="5">
          <cell r="A5" t="str">
            <v>Cryopeak</v>
          </cell>
          <cell r="C5" t="str">
            <v>Ferus</v>
          </cell>
          <cell r="E5">
            <v>2018</v>
          </cell>
        </row>
        <row r="6">
          <cell r="A6" t="str">
            <v>Ferus</v>
          </cell>
          <cell r="C6" t="str">
            <v>New Source 1</v>
          </cell>
          <cell r="E6">
            <v>2019</v>
          </cell>
        </row>
        <row r="7">
          <cell r="A7" t="str">
            <v>AltaGas</v>
          </cell>
          <cell r="C7" t="str">
            <v>New Source 2</v>
          </cell>
          <cell r="E7">
            <v>2020</v>
          </cell>
        </row>
        <row r="8">
          <cell r="A8" t="str">
            <v>New Carrier 1</v>
          </cell>
          <cell r="C8" t="str">
            <v>New Source 3</v>
          </cell>
          <cell r="E8">
            <v>2021</v>
          </cell>
        </row>
        <row r="9">
          <cell r="A9" t="str">
            <v>New Carrier 2</v>
          </cell>
          <cell r="C9" t="str">
            <v>New Source 4</v>
          </cell>
          <cell r="E9">
            <v>2022</v>
          </cell>
        </row>
        <row r="10">
          <cell r="A10" t="str">
            <v>New Carrier 3</v>
          </cell>
          <cell r="C10" t="str">
            <v>New Source 5</v>
          </cell>
          <cell r="E10">
            <v>2023</v>
          </cell>
        </row>
        <row r="11">
          <cell r="A11" t="str">
            <v>New Carrier 4</v>
          </cell>
          <cell r="E11">
            <v>2024</v>
          </cell>
        </row>
        <row r="12">
          <cell r="A12" t="str">
            <v>New Carrier 5</v>
          </cell>
          <cell r="E12">
            <v>2025</v>
          </cell>
        </row>
      </sheetData>
      <sheetData sheetId="7">
        <row r="3">
          <cell r="B3">
            <v>438.63361775443298</v>
          </cell>
        </row>
      </sheetData>
      <sheetData sheetId="8"/>
      <sheetData sheetId="9" refreshError="1"/>
      <sheetData sheetId="10"/>
      <sheetData sheetId="11">
        <row r="10">
          <cell r="J10">
            <v>9405.5529999999999</v>
          </cell>
        </row>
      </sheetData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19"/>
      <sheetName val="Schedule 31-B-20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20"/>
      <sheetName val="Schedule 31-B-19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YEC"/>
      <sheetName val="Mayo Dawson Combined"/>
      <sheetName val="Dawson with hydro"/>
      <sheetName val="Mayo"/>
      <sheetName val="N Klondike Hwy"/>
      <sheetName val="WAF"/>
      <sheetName val="WAF Res &amp; Com"/>
      <sheetName val="WAF Secondary Sls"/>
      <sheetName val="N.Klondike Res. Fsct"/>
      <sheetName val="N.Klondike GS. Fsct"/>
      <sheetName val="Faro GS fcst"/>
      <sheetName val="Braeburn GS Fcst"/>
      <sheetName val="Champagne GS Fcst"/>
      <sheetName val="POP WAF Distribution"/>
      <sheetName val="DawsonWith Diesel"/>
      <sheetName val="Wholesales"/>
    </sheetNames>
    <sheetDataSet>
      <sheetData sheetId="0"/>
      <sheetData sheetId="1">
        <row r="209">
          <cell r="C209">
            <v>984</v>
          </cell>
        </row>
      </sheetData>
      <sheetData sheetId="2">
        <row r="10">
          <cell r="C10">
            <v>500</v>
          </cell>
        </row>
      </sheetData>
      <sheetData sheetId="3">
        <row r="12">
          <cell r="C12">
            <v>191</v>
          </cell>
        </row>
      </sheetData>
      <sheetData sheetId="4">
        <row r="13">
          <cell r="U13">
            <v>0</v>
          </cell>
        </row>
      </sheetData>
      <sheetData sheetId="5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42">
          <cell r="B342" t="str">
            <v>1986</v>
          </cell>
          <cell r="C342">
            <v>256</v>
          </cell>
          <cell r="D342">
            <v>8714.84375</v>
          </cell>
          <cell r="E342">
            <v>2231000</v>
          </cell>
          <cell r="F342">
            <v>65.416666666666671</v>
          </cell>
          <cell r="G342">
            <v>56254.77707006369</v>
          </cell>
          <cell r="H342">
            <v>3680000</v>
          </cell>
          <cell r="I342">
            <v>126156</v>
          </cell>
          <cell r="J342">
            <v>3480</v>
          </cell>
          <cell r="K342">
            <v>630024</v>
          </cell>
        </row>
        <row r="343">
          <cell r="B343">
            <v>1987</v>
          </cell>
          <cell r="C343">
            <v>412.41666666666669</v>
          </cell>
          <cell r="D343">
            <v>10303.625782986461</v>
          </cell>
          <cell r="E343">
            <v>4249387</v>
          </cell>
          <cell r="F343">
            <v>73.833333333333329</v>
          </cell>
          <cell r="G343">
            <v>53799.941309255082</v>
          </cell>
          <cell r="H343">
            <v>3972229</v>
          </cell>
          <cell r="I343">
            <v>126156</v>
          </cell>
          <cell r="J343">
            <v>3480</v>
          </cell>
          <cell r="K343">
            <v>534187</v>
          </cell>
        </row>
        <row r="344">
          <cell r="B344">
            <v>1988</v>
          </cell>
          <cell r="C344">
            <v>448</v>
          </cell>
          <cell r="D344">
            <v>10786.350446428571</v>
          </cell>
          <cell r="E344">
            <v>4832285</v>
          </cell>
          <cell r="F344">
            <v>76.916666666666671</v>
          </cell>
          <cell r="G344">
            <v>51656.424702058503</v>
          </cell>
          <cell r="H344">
            <v>3973240</v>
          </cell>
          <cell r="I344">
            <v>126156</v>
          </cell>
          <cell r="J344">
            <v>3480</v>
          </cell>
          <cell r="K344">
            <v>466029</v>
          </cell>
        </row>
        <row r="345">
          <cell r="B345">
            <v>1989</v>
          </cell>
          <cell r="C345">
            <v>508.58333333333331</v>
          </cell>
          <cell r="D345">
            <v>11785.203342618384</v>
          </cell>
          <cell r="E345">
            <v>5993758</v>
          </cell>
          <cell r="F345">
            <v>80.916666666666671</v>
          </cell>
          <cell r="G345">
            <v>53134.838311019565</v>
          </cell>
          <cell r="H345">
            <v>4299494</v>
          </cell>
          <cell r="I345">
            <v>126156</v>
          </cell>
          <cell r="J345">
            <v>3480</v>
          </cell>
          <cell r="K345">
            <v>468781</v>
          </cell>
        </row>
        <row r="346">
          <cell r="B346">
            <v>1990</v>
          </cell>
          <cell r="C346">
            <v>518.75</v>
          </cell>
          <cell r="D346">
            <v>12365.663614457831</v>
          </cell>
          <cell r="E346">
            <v>6414688</v>
          </cell>
          <cell r="F346">
            <v>89.666666666666671</v>
          </cell>
          <cell r="G346">
            <v>57532.784386617095</v>
          </cell>
          <cell r="H346">
            <v>5158773</v>
          </cell>
          <cell r="I346">
            <v>126156</v>
          </cell>
          <cell r="J346">
            <v>3480</v>
          </cell>
          <cell r="K346">
            <v>444406</v>
          </cell>
        </row>
        <row r="347">
          <cell r="B347">
            <v>1991</v>
          </cell>
          <cell r="C347">
            <v>542.25</v>
          </cell>
          <cell r="D347">
            <v>11627.024435223606</v>
          </cell>
          <cell r="E347">
            <v>6304754</v>
          </cell>
          <cell r="F347">
            <v>94.666666666666671</v>
          </cell>
          <cell r="G347">
            <v>55788.07394366197</v>
          </cell>
          <cell r="H347">
            <v>5281271</v>
          </cell>
          <cell r="I347">
            <v>126156</v>
          </cell>
          <cell r="J347">
            <v>3480</v>
          </cell>
          <cell r="K347">
            <v>501271</v>
          </cell>
        </row>
        <row r="348">
          <cell r="B348">
            <v>1992</v>
          </cell>
          <cell r="C348">
            <v>542.75</v>
          </cell>
          <cell r="D348">
            <v>11235.415937356058</v>
          </cell>
          <cell r="E348">
            <v>6098022</v>
          </cell>
          <cell r="F348">
            <v>94.833333333333329</v>
          </cell>
          <cell r="G348">
            <v>56120.667838312831</v>
          </cell>
          <cell r="H348">
            <v>5322110</v>
          </cell>
          <cell r="I348">
            <v>126156</v>
          </cell>
          <cell r="J348">
            <v>3480</v>
          </cell>
          <cell r="K348">
            <v>633037</v>
          </cell>
        </row>
        <row r="349">
          <cell r="B349">
            <v>1993</v>
          </cell>
          <cell r="C349">
            <v>412.91666666666669</v>
          </cell>
          <cell r="D349">
            <v>11259.036932391524</v>
          </cell>
          <cell r="E349">
            <v>4649044</v>
          </cell>
          <cell r="F349">
            <v>84.5</v>
          </cell>
          <cell r="G349">
            <v>49382.106508875739</v>
          </cell>
          <cell r="H349">
            <v>4172788</v>
          </cell>
          <cell r="I349">
            <v>126156</v>
          </cell>
          <cell r="J349">
            <v>3480</v>
          </cell>
          <cell r="K349">
            <v>643221</v>
          </cell>
        </row>
        <row r="350">
          <cell r="B350">
            <v>1994</v>
          </cell>
          <cell r="C350">
            <v>234.33333333333334</v>
          </cell>
          <cell r="D350">
            <v>9892.6130867709817</v>
          </cell>
          <cell r="E350">
            <v>2318169</v>
          </cell>
          <cell r="F350">
            <v>71.666666666666671</v>
          </cell>
          <cell r="G350">
            <v>47023.68837209302</v>
          </cell>
          <cell r="H350">
            <v>3370031</v>
          </cell>
          <cell r="I350">
            <v>81600</v>
          </cell>
          <cell r="J350">
            <v>2796</v>
          </cell>
          <cell r="K350">
            <v>5772596</v>
          </cell>
          <cell r="L350">
            <v>6083400</v>
          </cell>
          <cell r="O350">
            <v>101568</v>
          </cell>
          <cell r="P350">
            <v>6184968</v>
          </cell>
          <cell r="Q350">
            <v>11957564</v>
          </cell>
          <cell r="R350">
            <v>198431308.92000002</v>
          </cell>
          <cell r="S350">
            <v>3673079.9999999995</v>
          </cell>
          <cell r="T350">
            <v>2393520.0000000005</v>
          </cell>
          <cell r="U350">
            <v>5695800</v>
          </cell>
          <cell r="V350">
            <v>9500</v>
          </cell>
          <cell r="W350">
            <v>75900</v>
          </cell>
          <cell r="X350">
            <v>242582.6</v>
          </cell>
          <cell r="Y350">
            <v>0</v>
          </cell>
          <cell r="Z350">
            <v>210521691.52000004</v>
          </cell>
          <cell r="AA350">
            <v>222479255.52000004</v>
          </cell>
          <cell r="AB350">
            <v>18564630.07999998</v>
          </cell>
          <cell r="AC350">
            <v>8.3444319501199918E-2</v>
          </cell>
          <cell r="AD350">
            <v>241043885.59999999</v>
          </cell>
          <cell r="AE350">
            <v>240468183</v>
          </cell>
          <cell r="AF350">
            <v>242582.6</v>
          </cell>
          <cell r="AG350">
            <v>333120</v>
          </cell>
          <cell r="AH350">
            <v>153218183</v>
          </cell>
          <cell r="AI350">
            <v>87250000</v>
          </cell>
          <cell r="AJ350">
            <v>242582.6</v>
          </cell>
          <cell r="AK350">
            <v>0</v>
          </cell>
          <cell r="AL350">
            <v>279840</v>
          </cell>
          <cell r="AM350">
            <v>53280</v>
          </cell>
          <cell r="AN350">
            <v>3.7309512699153391</v>
          </cell>
          <cell r="AO350">
            <v>0.94294192571465285</v>
          </cell>
          <cell r="AP350">
            <v>75005</v>
          </cell>
          <cell r="AQ350">
            <v>56504.009999999995</v>
          </cell>
          <cell r="AR350">
            <v>131509.01</v>
          </cell>
          <cell r="AS350">
            <v>0.27051356576228253</v>
          </cell>
          <cell r="AT350">
            <v>0.2806531784204343</v>
          </cell>
          <cell r="AU350">
            <v>0.27487014007633392</v>
          </cell>
          <cell r="AV350">
            <v>20289.87</v>
          </cell>
          <cell r="AW350">
            <v>15858.030000000002</v>
          </cell>
          <cell r="AX350">
            <v>36147.9</v>
          </cell>
        </row>
        <row r="351">
          <cell r="B351">
            <v>1995</v>
          </cell>
          <cell r="C351">
            <v>427.5</v>
          </cell>
          <cell r="D351">
            <v>9394.5777777777785</v>
          </cell>
          <cell r="E351">
            <v>4016182</v>
          </cell>
          <cell r="F351">
            <v>86.333333333333329</v>
          </cell>
          <cell r="G351">
            <v>49765.45945945946</v>
          </cell>
          <cell r="H351">
            <v>4296418</v>
          </cell>
          <cell r="I351">
            <v>126529</v>
          </cell>
          <cell r="J351">
            <v>5364</v>
          </cell>
          <cell r="K351">
            <v>8444493</v>
          </cell>
          <cell r="L351">
            <v>84998700</v>
          </cell>
          <cell r="O351">
            <v>0</v>
          </cell>
          <cell r="P351">
            <v>84998700</v>
          </cell>
          <cell r="Q351">
            <v>93443193</v>
          </cell>
          <cell r="R351">
            <v>203069941.13040003</v>
          </cell>
          <cell r="S351">
            <v>3679080</v>
          </cell>
          <cell r="T351">
            <v>2376600</v>
          </cell>
          <cell r="U351">
            <v>5814600</v>
          </cell>
          <cell r="V351">
            <v>-33100</v>
          </cell>
          <cell r="W351">
            <v>98500</v>
          </cell>
          <cell r="X351">
            <v>237490</v>
          </cell>
          <cell r="Y351">
            <v>1402039.44</v>
          </cell>
          <cell r="Z351">
            <v>216645150.5704</v>
          </cell>
          <cell r="AA351">
            <v>310088343.5704</v>
          </cell>
          <cell r="AB351">
            <v>23464740.429600012</v>
          </cell>
          <cell r="AC351">
            <v>7.567114635598278E-2</v>
          </cell>
          <cell r="AD351">
            <v>333553084</v>
          </cell>
          <cell r="AE351">
            <v>293789544</v>
          </cell>
          <cell r="AF351">
            <v>237490</v>
          </cell>
          <cell r="AG351">
            <v>39526050</v>
          </cell>
          <cell r="AH351">
            <v>230199544</v>
          </cell>
          <cell r="AI351">
            <v>63590000</v>
          </cell>
          <cell r="AJ351">
            <v>237490</v>
          </cell>
          <cell r="AK351">
            <v>0</v>
          </cell>
          <cell r="AL351">
            <v>20908230</v>
          </cell>
          <cell r="AM351">
            <v>18617820</v>
          </cell>
          <cell r="AN351">
            <v>3.769347937743345</v>
          </cell>
          <cell r="AO351">
            <v>3.8808218883972558</v>
          </cell>
          <cell r="AP351">
            <v>5546909</v>
          </cell>
          <cell r="AQ351">
            <v>4797391</v>
          </cell>
          <cell r="AR351">
            <v>10344300</v>
          </cell>
          <cell r="AS351">
            <v>0.27865277220159912</v>
          </cell>
          <cell r="AT351">
            <v>0.30165204170350091</v>
          </cell>
          <cell r="AU351">
            <v>0.28931917674468066</v>
          </cell>
          <cell r="AV351">
            <v>1545661.57</v>
          </cell>
          <cell r="AW351">
            <v>1447142.79</v>
          </cell>
          <cell r="AX351">
            <v>2992804.3600000003</v>
          </cell>
        </row>
        <row r="352">
          <cell r="B352">
            <v>1996</v>
          </cell>
          <cell r="C352">
            <v>510.25</v>
          </cell>
          <cell r="D352">
            <v>11421.258206761391</v>
          </cell>
          <cell r="E352">
            <v>5827697</v>
          </cell>
          <cell r="F352">
            <v>98.083333333333329</v>
          </cell>
          <cell r="G352">
            <v>48678.23959218352</v>
          </cell>
          <cell r="H352">
            <v>4774524</v>
          </cell>
          <cell r="I352">
            <v>82080</v>
          </cell>
          <cell r="J352">
            <v>2708</v>
          </cell>
          <cell r="K352">
            <v>10687009</v>
          </cell>
          <cell r="L352">
            <v>173997928</v>
          </cell>
          <cell r="O352">
            <v>0</v>
          </cell>
          <cell r="P352">
            <v>173997928</v>
          </cell>
          <cell r="Q352">
            <v>184684937</v>
          </cell>
          <cell r="R352">
            <v>218468138.07279998</v>
          </cell>
          <cell r="S352">
            <v>3909240.0000000014</v>
          </cell>
          <cell r="T352">
            <v>2727479.9999999995</v>
          </cell>
          <cell r="U352">
            <v>6179520</v>
          </cell>
          <cell r="V352">
            <v>149400</v>
          </cell>
          <cell r="W352">
            <v>135300</v>
          </cell>
          <cell r="X352">
            <v>230170</v>
          </cell>
          <cell r="Y352">
            <v>8280</v>
          </cell>
          <cell r="Z352">
            <v>231807528.07279998</v>
          </cell>
          <cell r="AA352">
            <v>416492465.07279998</v>
          </cell>
          <cell r="AB352">
            <v>27635045.927200027</v>
          </cell>
          <cell r="AC352">
            <v>6.6351850860902395E-2</v>
          </cell>
          <cell r="AD352">
            <v>444127511</v>
          </cell>
          <cell r="AE352">
            <v>339342001</v>
          </cell>
          <cell r="AF352">
            <v>230170</v>
          </cell>
          <cell r="AG352">
            <v>104555340</v>
          </cell>
          <cell r="AH352">
            <v>228992001</v>
          </cell>
          <cell r="AI352">
            <v>110350000</v>
          </cell>
          <cell r="AJ352">
            <v>230170</v>
          </cell>
          <cell r="AK352">
            <v>0</v>
          </cell>
          <cell r="AL352">
            <v>57872550</v>
          </cell>
          <cell r="AM352">
            <v>46682790</v>
          </cell>
          <cell r="AN352">
            <v>3.9174644812235</v>
          </cell>
          <cell r="AO352">
            <v>3.7916092673153008</v>
          </cell>
          <cell r="AP352">
            <v>14772961</v>
          </cell>
          <cell r="AQ352">
            <v>12312131</v>
          </cell>
          <cell r="AR352">
            <v>27085092</v>
          </cell>
          <cell r="AS352">
            <v>0.30255676096349271</v>
          </cell>
          <cell r="AT352">
            <v>0.31478989705356447</v>
          </cell>
          <cell r="AU352">
            <v>0.30811760506480834</v>
          </cell>
          <cell r="AV352">
            <v>4469659.2300000004</v>
          </cell>
          <cell r="AW352">
            <v>3875734.4499999997</v>
          </cell>
          <cell r="AX352">
            <v>8345393.6799999997</v>
          </cell>
        </row>
        <row r="354">
          <cell r="B354">
            <v>1998</v>
          </cell>
          <cell r="C354">
            <v>357</v>
          </cell>
          <cell r="D354">
            <v>9407.6834733893556</v>
          </cell>
          <cell r="E354">
            <v>3358543</v>
          </cell>
          <cell r="F354">
            <v>87.75</v>
          </cell>
          <cell r="G354">
            <v>39123.783475783479</v>
          </cell>
          <cell r="H354">
            <v>3433112</v>
          </cell>
          <cell r="I354">
            <v>85680</v>
          </cell>
          <cell r="J354">
            <v>0</v>
          </cell>
          <cell r="K354">
            <v>6877335</v>
          </cell>
          <cell r="L354">
            <v>16619999.999999996</v>
          </cell>
          <cell r="O354">
            <v>0</v>
          </cell>
          <cell r="P354">
            <v>16619999.999999996</v>
          </cell>
          <cell r="Q354">
            <v>23497334.999999993</v>
          </cell>
          <cell r="R354">
            <v>206838665</v>
          </cell>
          <cell r="S354">
            <v>4007640</v>
          </cell>
          <cell r="T354">
            <v>2731920</v>
          </cell>
          <cell r="U354">
            <v>6667554</v>
          </cell>
          <cell r="V354">
            <v>177830</v>
          </cell>
          <cell r="W354">
            <v>189300</v>
          </cell>
          <cell r="X354">
            <v>258590</v>
          </cell>
          <cell r="Y354">
            <v>1768685</v>
          </cell>
          <cell r="Z354">
            <v>222640184</v>
          </cell>
          <cell r="AA354">
            <v>246137519</v>
          </cell>
          <cell r="AB354">
            <v>15139866.999999993</v>
          </cell>
          <cell r="AC354">
            <v>6.1509789574177E-2</v>
          </cell>
          <cell r="AD354">
            <v>261277386</v>
          </cell>
          <cell r="AE354">
            <v>253819666</v>
          </cell>
          <cell r="AF354">
            <v>258590</v>
          </cell>
          <cell r="AG354">
            <v>7199130</v>
          </cell>
          <cell r="AH354">
            <v>190429666</v>
          </cell>
          <cell r="AI354">
            <v>63390000</v>
          </cell>
          <cell r="AJ354">
            <v>258590</v>
          </cell>
          <cell r="AK354">
            <v>0</v>
          </cell>
          <cell r="AL354">
            <v>2640780</v>
          </cell>
          <cell r="AM354">
            <v>4558350</v>
          </cell>
          <cell r="AN354">
            <v>3.8362631887072851</v>
          </cell>
          <cell r="AO354">
            <v>3.4854460539032774</v>
          </cell>
          <cell r="AP354">
            <v>688373</v>
          </cell>
          <cell r="AQ354">
            <v>1307824</v>
          </cell>
          <cell r="AR354">
            <v>1996197</v>
          </cell>
          <cell r="AS354">
            <v>0.28629661535243245</v>
          </cell>
          <cell r="AT354">
            <v>0.33654754003596821</v>
          </cell>
          <cell r="AU354">
            <v>0.3192188997378515</v>
          </cell>
          <cell r="AV354">
            <v>197078.86</v>
          </cell>
          <cell r="AW354">
            <v>440144.95000000007</v>
          </cell>
          <cell r="AX354">
            <v>637223.80999999994</v>
          </cell>
        </row>
        <row r="355">
          <cell r="B355">
            <v>1999</v>
          </cell>
          <cell r="C355">
            <v>241.5</v>
          </cell>
          <cell r="D355">
            <v>9003.1511387163555</v>
          </cell>
          <cell r="E355">
            <v>2174261</v>
          </cell>
          <cell r="F355">
            <v>73.5</v>
          </cell>
          <cell r="G355">
            <v>36033.972789115644</v>
          </cell>
          <cell r="H355">
            <v>2648497</v>
          </cell>
          <cell r="I355">
            <v>86560</v>
          </cell>
          <cell r="J355">
            <v>0</v>
          </cell>
          <cell r="K355">
            <v>4909318</v>
          </cell>
          <cell r="L355">
            <v>1556400</v>
          </cell>
          <cell r="O355">
            <v>0</v>
          </cell>
          <cell r="P355">
            <v>1556400</v>
          </cell>
          <cell r="Q355">
            <v>6465718</v>
          </cell>
          <cell r="R355">
            <v>208570026.00000006</v>
          </cell>
          <cell r="S355">
            <v>3937320.0000000005</v>
          </cell>
          <cell r="T355">
            <v>2804640.0000000005</v>
          </cell>
          <cell r="U355">
            <v>6433626</v>
          </cell>
          <cell r="V355">
            <v>186640</v>
          </cell>
          <cell r="W355">
            <v>188520</v>
          </cell>
          <cell r="X355">
            <v>267639.59999999998</v>
          </cell>
          <cell r="Y355">
            <v>562464</v>
          </cell>
          <cell r="Z355">
            <v>222950875.60000002</v>
          </cell>
          <cell r="AA355">
            <v>229416593.60000002</v>
          </cell>
          <cell r="AB355">
            <v>16309785.99999994</v>
          </cell>
          <cell r="AC355">
            <v>7.1092442547712631E-2</v>
          </cell>
          <cell r="AD355">
            <v>245726379.59999999</v>
          </cell>
          <cell r="AE355">
            <v>233124830</v>
          </cell>
          <cell r="AF355">
            <v>267639.59999999998</v>
          </cell>
          <cell r="AG355">
            <v>12333910</v>
          </cell>
          <cell r="AH355">
            <v>194734830</v>
          </cell>
          <cell r="AI355">
            <v>38390000</v>
          </cell>
          <cell r="AJ355">
            <v>267639.59999999998</v>
          </cell>
          <cell r="AK355">
            <v>0</v>
          </cell>
          <cell r="AL355">
            <v>10499980</v>
          </cell>
          <cell r="AM355">
            <v>1833930</v>
          </cell>
          <cell r="AN355">
            <v>3.7369136593351842</v>
          </cell>
          <cell r="AO355">
            <v>3.0919372215000682</v>
          </cell>
          <cell r="AP355">
            <v>2809800</v>
          </cell>
          <cell r="AQ355">
            <v>593133</v>
          </cell>
          <cell r="AR355">
            <v>3402933</v>
          </cell>
          <cell r="AS355">
            <v>0.24095247348565735</v>
          </cell>
          <cell r="AT355">
            <v>0.3167218482195393</v>
          </cell>
          <cell r="AU355">
            <v>0.25415911509277439</v>
          </cell>
          <cell r="AV355">
            <v>677028.26</v>
          </cell>
          <cell r="AW355">
            <v>187858.18</v>
          </cell>
          <cell r="AX355">
            <v>864886.44</v>
          </cell>
        </row>
        <row r="356">
          <cell r="B356">
            <v>2000</v>
          </cell>
          <cell r="C356">
            <v>217.25</v>
          </cell>
          <cell r="D356">
            <v>8031.4384349827387</v>
          </cell>
          <cell r="E356">
            <v>1744830</v>
          </cell>
          <cell r="F356">
            <v>69.666666666666671</v>
          </cell>
          <cell r="G356">
            <v>37835.942583732052</v>
          </cell>
          <cell r="H356">
            <v>2635904</v>
          </cell>
          <cell r="I356">
            <v>87360</v>
          </cell>
          <cell r="J356">
            <v>2520</v>
          </cell>
          <cell r="K356">
            <v>4470614</v>
          </cell>
          <cell r="L356">
            <v>2304000</v>
          </cell>
          <cell r="O356">
            <v>0</v>
          </cell>
          <cell r="P356">
            <v>2304000</v>
          </cell>
          <cell r="Q356">
            <v>6774614</v>
          </cell>
          <cell r="R356">
            <v>204591740</v>
          </cell>
          <cell r="S356">
            <v>3817920</v>
          </cell>
          <cell r="T356">
            <v>2921280</v>
          </cell>
          <cell r="U356">
            <v>6419448</v>
          </cell>
          <cell r="V356">
            <v>178930</v>
          </cell>
          <cell r="W356">
            <v>185180</v>
          </cell>
          <cell r="X356">
            <v>385344</v>
          </cell>
          <cell r="Y356">
            <v>2555760</v>
          </cell>
          <cell r="Z356">
            <v>221055602</v>
          </cell>
          <cell r="AA356">
            <v>227830216</v>
          </cell>
          <cell r="AB356">
            <v>16270797</v>
          </cell>
          <cell r="AC356">
            <v>7.1416326094340357E-2</v>
          </cell>
          <cell r="AD356">
            <v>244101013</v>
          </cell>
          <cell r="AE356">
            <v>242964244</v>
          </cell>
          <cell r="AF356">
            <v>408599</v>
          </cell>
          <cell r="AG356">
            <v>728170</v>
          </cell>
          <cell r="AH356">
            <v>186654244</v>
          </cell>
          <cell r="AI356">
            <v>56310000</v>
          </cell>
          <cell r="AJ356">
            <v>249690</v>
          </cell>
          <cell r="AK356">
            <v>158909</v>
          </cell>
          <cell r="AL356">
            <v>528880</v>
          </cell>
          <cell r="AM356">
            <v>199290</v>
          </cell>
          <cell r="AN356">
            <v>2.2008605694406298</v>
          </cell>
          <cell r="AO356">
            <v>1.1569341158849857</v>
          </cell>
          <cell r="AP356">
            <v>240306</v>
          </cell>
          <cell r="AQ356">
            <v>172257</v>
          </cell>
          <cell r="AR356">
            <v>412563</v>
          </cell>
          <cell r="AS356">
            <v>0.37176816225978543</v>
          </cell>
          <cell r="AT356">
            <v>0.33593578200015095</v>
          </cell>
          <cell r="AU356">
            <v>0.35680710582383773</v>
          </cell>
          <cell r="AV356">
            <v>89338.12</v>
          </cell>
          <cell r="AW356">
            <v>57867.29</v>
          </cell>
          <cell r="AX356">
            <v>147205.40999999997</v>
          </cell>
        </row>
        <row r="357">
          <cell r="B357">
            <v>2001</v>
          </cell>
          <cell r="C357">
            <v>248.83333333333334</v>
          </cell>
          <cell r="D357">
            <v>7174.778298727394</v>
          </cell>
          <cell r="E357">
            <v>1785324</v>
          </cell>
          <cell r="F357">
            <v>69.833333333333329</v>
          </cell>
          <cell r="G357">
            <v>38930.806682577568</v>
          </cell>
          <cell r="H357">
            <v>2718668</v>
          </cell>
          <cell r="I357">
            <v>92460</v>
          </cell>
          <cell r="J357">
            <v>2520</v>
          </cell>
          <cell r="K357">
            <v>4598972</v>
          </cell>
          <cell r="L357">
            <v>5090400</v>
          </cell>
          <cell r="M357">
            <v>0</v>
          </cell>
          <cell r="N357">
            <v>0</v>
          </cell>
          <cell r="O357">
            <v>0</v>
          </cell>
          <cell r="P357">
            <v>5090400</v>
          </cell>
          <cell r="Q357">
            <v>9689372</v>
          </cell>
          <cell r="R357">
            <v>202462240</v>
          </cell>
          <cell r="S357">
            <v>4044720</v>
          </cell>
          <cell r="T357">
            <v>2778720</v>
          </cell>
          <cell r="U357">
            <v>6455652</v>
          </cell>
          <cell r="V357">
            <v>163600.00000000006</v>
          </cell>
          <cell r="W357">
            <v>207670</v>
          </cell>
          <cell r="X357">
            <v>973368.5</v>
          </cell>
          <cell r="Y357">
            <v>4979160</v>
          </cell>
          <cell r="Z357">
            <v>222065130.5</v>
          </cell>
          <cell r="AA357">
            <v>231754502.5</v>
          </cell>
          <cell r="AB357">
            <v>18143456.919999998</v>
          </cell>
          <cell r="AC357">
            <v>7.8287397760481478E-2</v>
          </cell>
          <cell r="AD357">
            <v>249897959.42000002</v>
          </cell>
          <cell r="AE357">
            <v>248554898</v>
          </cell>
          <cell r="AF357">
            <v>1112511.42</v>
          </cell>
          <cell r="AG357">
            <v>230550</v>
          </cell>
          <cell r="AH357">
            <v>141114898</v>
          </cell>
          <cell r="AI357">
            <v>107440000</v>
          </cell>
          <cell r="AJ357">
            <v>199090</v>
          </cell>
          <cell r="AK357">
            <v>913421.42</v>
          </cell>
          <cell r="AL357">
            <v>125760</v>
          </cell>
          <cell r="AM357">
            <v>104790</v>
          </cell>
          <cell r="AN357">
            <v>2.7998931338498529</v>
          </cell>
          <cell r="AO357">
            <v>0.78827405668893302</v>
          </cell>
          <cell r="AP357">
            <v>44916</v>
          </cell>
          <cell r="AQ357">
            <v>132936</v>
          </cell>
          <cell r="AR357">
            <v>177852</v>
          </cell>
          <cell r="AS357">
            <v>0.29356843886365658</v>
          </cell>
          <cell r="AT357">
            <v>0.37650418246374201</v>
          </cell>
          <cell r="AU357">
            <v>0.35555900411578167</v>
          </cell>
          <cell r="AV357">
            <v>13185.919999999998</v>
          </cell>
          <cell r="AW357">
            <v>50050.960000000006</v>
          </cell>
          <cell r="AX357">
            <v>63236.88</v>
          </cell>
        </row>
        <row r="358">
          <cell r="B358">
            <v>2002</v>
          </cell>
          <cell r="C358">
            <v>267.66666666666669</v>
          </cell>
          <cell r="D358">
            <v>7196.6488169364875</v>
          </cell>
          <cell r="E358">
            <v>1926303</v>
          </cell>
          <cell r="F358">
            <v>71.583333333333329</v>
          </cell>
          <cell r="G358">
            <v>39837.233993015136</v>
          </cell>
          <cell r="H358">
            <v>2851682</v>
          </cell>
          <cell r="I358">
            <v>97296</v>
          </cell>
          <cell r="J358">
            <v>2400</v>
          </cell>
          <cell r="K358">
            <v>4877681</v>
          </cell>
          <cell r="L358">
            <v>4020000</v>
          </cell>
          <cell r="M358">
            <v>0</v>
          </cell>
          <cell r="N358">
            <v>0</v>
          </cell>
          <cell r="O358">
            <v>0</v>
          </cell>
          <cell r="P358">
            <v>4020000</v>
          </cell>
          <cell r="Q358">
            <v>8897681</v>
          </cell>
          <cell r="R358">
            <v>205970480.00000003</v>
          </cell>
          <cell r="S358">
            <v>4139880.0000000019</v>
          </cell>
          <cell r="T358">
            <v>2688839.9999999991</v>
          </cell>
          <cell r="U358">
            <v>6456240</v>
          </cell>
          <cell r="V358">
            <v>180050.00000000006</v>
          </cell>
          <cell r="W358">
            <v>213009.99999999991</v>
          </cell>
          <cell r="X358">
            <v>1041346.0000000001</v>
          </cell>
          <cell r="Y358">
            <v>8126620</v>
          </cell>
          <cell r="Z358">
            <v>228816466.00000009</v>
          </cell>
          <cell r="AA358">
            <v>237714147.00000009</v>
          </cell>
          <cell r="AB358">
            <v>19412710.999999944</v>
          </cell>
          <cell r="AC358">
            <v>8.1664096331632866E-2</v>
          </cell>
          <cell r="AD358">
            <v>257126858</v>
          </cell>
          <cell r="AE358">
            <v>255328761</v>
          </cell>
          <cell r="AF358">
            <v>1087107</v>
          </cell>
          <cell r="AG358">
            <v>710990</v>
          </cell>
          <cell r="AH358">
            <v>169188761</v>
          </cell>
          <cell r="AI358">
            <v>86140000</v>
          </cell>
          <cell r="AJ358">
            <v>169540</v>
          </cell>
          <cell r="AK358">
            <v>917567.00000000012</v>
          </cell>
          <cell r="AL358">
            <v>530390</v>
          </cell>
          <cell r="AM358">
            <v>180600</v>
          </cell>
          <cell r="AN358">
            <v>4.0702484095496088</v>
          </cell>
          <cell r="AO358">
            <v>1.2440072739295751</v>
          </cell>
          <cell r="AP358">
            <v>130309</v>
          </cell>
          <cell r="AQ358">
            <v>145176</v>
          </cell>
          <cell r="AR358">
            <v>275485</v>
          </cell>
          <cell r="AS358">
            <v>0.42306632696129964</v>
          </cell>
          <cell r="AT358">
            <v>0.40110149060450762</v>
          </cell>
          <cell r="AU358">
            <v>0.41149122456758075</v>
          </cell>
          <cell r="AV358">
            <v>55129.35</v>
          </cell>
          <cell r="AW358">
            <v>58230.31</v>
          </cell>
          <cell r="AX358">
            <v>113359.65999999999</v>
          </cell>
        </row>
        <row r="359">
          <cell r="B359">
            <v>2003</v>
          </cell>
          <cell r="C359">
            <v>282.66666666666669</v>
          </cell>
          <cell r="D359">
            <v>7224.6084905660373</v>
          </cell>
          <cell r="E359">
            <v>2042156</v>
          </cell>
          <cell r="F359">
            <v>73.583333333333329</v>
          </cell>
          <cell r="G359">
            <v>41305.454133635336</v>
          </cell>
          <cell r="H359">
            <v>3039393</v>
          </cell>
          <cell r="I359">
            <v>97296</v>
          </cell>
          <cell r="J359">
            <v>2373</v>
          </cell>
          <cell r="K359">
            <v>5181218</v>
          </cell>
          <cell r="L359">
            <v>3827760</v>
          </cell>
          <cell r="M359">
            <v>0</v>
          </cell>
          <cell r="N359">
            <v>0</v>
          </cell>
          <cell r="O359">
            <v>0</v>
          </cell>
          <cell r="P359">
            <v>3827760</v>
          </cell>
          <cell r="Q359">
            <v>9008978</v>
          </cell>
          <cell r="R359">
            <v>215269395</v>
          </cell>
          <cell r="S359">
            <v>4187879.9999999991</v>
          </cell>
          <cell r="T359">
            <v>2603519.9999999991</v>
          </cell>
          <cell r="U359">
            <v>6364260.0000000009</v>
          </cell>
          <cell r="V359">
            <v>208110.00000000012</v>
          </cell>
          <cell r="W359">
            <v>223420.00000000012</v>
          </cell>
          <cell r="X359">
            <v>874123.99999999977</v>
          </cell>
          <cell r="Y359">
            <v>13039105</v>
          </cell>
          <cell r="Z359">
            <v>242769814</v>
          </cell>
          <cell r="AA359">
            <v>251778792</v>
          </cell>
          <cell r="AB359">
            <v>19110200.000000011</v>
          </cell>
          <cell r="AC359">
            <v>7.5900753388315603E-2</v>
          </cell>
          <cell r="AD359">
            <v>270888992</v>
          </cell>
          <cell r="AE359">
            <v>269711114</v>
          </cell>
          <cell r="AF359">
            <v>925897.99999999988</v>
          </cell>
          <cell r="AG359">
            <v>251980</v>
          </cell>
          <cell r="AH359">
            <v>208321114</v>
          </cell>
          <cell r="AI359">
            <v>61390000</v>
          </cell>
          <cell r="AJ359">
            <v>214529.99999999985</v>
          </cell>
          <cell r="AK359">
            <v>711368</v>
          </cell>
          <cell r="AL359">
            <v>137950</v>
          </cell>
          <cell r="AM359">
            <v>114030</v>
          </cell>
          <cell r="AN359">
            <v>3.1373663861723902</v>
          </cell>
          <cell r="AO359">
            <v>1.0704730433803029</v>
          </cell>
          <cell r="AP359">
            <v>43970</v>
          </cell>
          <cell r="AQ359">
            <v>106523</v>
          </cell>
          <cell r="AR359">
            <v>150493</v>
          </cell>
          <cell r="AS359">
            <v>0.41550852854218784</v>
          </cell>
          <cell r="AT359">
            <v>0.45905888869070527</v>
          </cell>
          <cell r="AU359">
            <v>0.44633464679420298</v>
          </cell>
          <cell r="AV359">
            <v>18269.91</v>
          </cell>
          <cell r="AW359">
            <v>48900.329999999994</v>
          </cell>
          <cell r="AX359">
            <v>67170.239999999991</v>
          </cell>
        </row>
        <row r="373">
          <cell r="B373" t="str">
            <v>CHANGE</v>
          </cell>
          <cell r="C373" t="str">
            <v>Residential</v>
          </cell>
          <cell r="F373" t="str">
            <v>Commercial</v>
          </cell>
          <cell r="I373" t="str">
            <v>ST Lites</v>
          </cell>
          <cell r="J373" t="str">
            <v>SP Lites</v>
          </cell>
          <cell r="K373" t="str">
            <v>Total</v>
          </cell>
          <cell r="L373" t="str">
            <v>Industrial</v>
          </cell>
          <cell r="M373" t="str">
            <v>Measured</v>
          </cell>
          <cell r="N373" t="str">
            <v>Billing</v>
          </cell>
          <cell r="O373" t="str">
            <v>Industrial</v>
          </cell>
          <cell r="P373" t="str">
            <v>Industrial</v>
          </cell>
          <cell r="Q373" t="str">
            <v>Retail</v>
          </cell>
          <cell r="R373" t="str">
            <v>Whse</v>
          </cell>
          <cell r="S373" t="str">
            <v>Carmacks</v>
          </cell>
          <cell r="T373" t="str">
            <v>Ross Rvr</v>
          </cell>
          <cell r="U373" t="str">
            <v>Haines Jn</v>
          </cell>
          <cell r="V373" t="str">
            <v>Creek</v>
          </cell>
          <cell r="W373" t="str">
            <v>River PT</v>
          </cell>
          <cell r="X373" t="str">
            <v>Turbine</v>
          </cell>
          <cell r="Y373" t="str">
            <v>Sales</v>
          </cell>
          <cell r="Z373" t="str">
            <v>P. Pwr</v>
          </cell>
          <cell r="AA373" t="str">
            <v>Total</v>
          </cell>
          <cell r="AB373" t="str">
            <v>Losses</v>
          </cell>
          <cell r="AC373" t="str">
            <v>Losses</v>
          </cell>
        </row>
        <row r="374">
          <cell r="B374" t="str">
            <v>%</v>
          </cell>
          <cell r="C374" t="str">
            <v>Cust</v>
          </cell>
          <cell r="D374" t="str">
            <v>Use</v>
          </cell>
          <cell r="E374" t="str">
            <v>Sales</v>
          </cell>
          <cell r="F374" t="str">
            <v>Cust</v>
          </cell>
          <cell r="G374" t="str">
            <v>Use</v>
          </cell>
          <cell r="H374" t="str">
            <v>Sales</v>
          </cell>
          <cell r="I374" t="str">
            <v>Sales</v>
          </cell>
          <cell r="J374" t="str">
            <v>Sales</v>
          </cell>
          <cell r="K374" t="str">
            <v>Sales</v>
          </cell>
          <cell r="L374" t="str">
            <v>Sales</v>
          </cell>
          <cell r="M374" t="str">
            <v>Demand</v>
          </cell>
          <cell r="N374" t="str">
            <v>Demand</v>
          </cell>
          <cell r="O374" t="str">
            <v>Sales</v>
          </cell>
          <cell r="P374" t="str">
            <v>Sales</v>
          </cell>
          <cell r="Q374" t="str">
            <v>Sales</v>
          </cell>
          <cell r="AA374" t="str">
            <v>Sales</v>
          </cell>
          <cell r="AD374" t="str">
            <v>Total</v>
          </cell>
          <cell r="AE374" t="str">
            <v>Hydro</v>
          </cell>
          <cell r="AF374" t="str">
            <v>Wind</v>
          </cell>
          <cell r="AG374" t="str">
            <v>Diesel</v>
          </cell>
          <cell r="AH374" t="str">
            <v>Whse</v>
          </cell>
          <cell r="AI374" t="str">
            <v>Aishihik</v>
          </cell>
          <cell r="AJ374" t="str">
            <v>Whse</v>
          </cell>
          <cell r="AK374" t="str">
            <v>Faro</v>
          </cell>
          <cell r="AL374" t="str">
            <v>Whse</v>
          </cell>
          <cell r="AM374" t="str">
            <v>Faro</v>
          </cell>
          <cell r="AN374" t="str">
            <v>Whse</v>
          </cell>
          <cell r="AO374" t="str">
            <v>Faro</v>
          </cell>
          <cell r="AP374" t="str">
            <v>Whse</v>
          </cell>
          <cell r="AQ374" t="str">
            <v>Faro</v>
          </cell>
          <cell r="AR374" t="str">
            <v>Total</v>
          </cell>
          <cell r="AS374" t="str">
            <v>Whse</v>
          </cell>
          <cell r="AT374" t="str">
            <v>Faro</v>
          </cell>
          <cell r="AU374" t="str">
            <v>Total</v>
          </cell>
          <cell r="AV374" t="str">
            <v>Whse</v>
          </cell>
          <cell r="AW374" t="str">
            <v>Faro</v>
          </cell>
          <cell r="AX374" t="str">
            <v>Total</v>
          </cell>
        </row>
        <row r="375">
          <cell r="D375" t="str">
            <v>KWh/Cust</v>
          </cell>
          <cell r="E375" t="str">
            <v>KWh</v>
          </cell>
          <cell r="G375" t="str">
            <v>KWh</v>
          </cell>
          <cell r="H375" t="str">
            <v>KWh</v>
          </cell>
          <cell r="I375" t="str">
            <v>KWh</v>
          </cell>
          <cell r="J375" t="str">
            <v>KWh</v>
          </cell>
          <cell r="K375" t="str">
            <v>KWh</v>
          </cell>
          <cell r="L375" t="str">
            <v>KWh</v>
          </cell>
          <cell r="M375" t="str">
            <v>KVA</v>
          </cell>
          <cell r="N375" t="str">
            <v>KVA</v>
          </cell>
          <cell r="O375" t="str">
            <v>KWh</v>
          </cell>
          <cell r="P375" t="str">
            <v>KWh</v>
          </cell>
          <cell r="Q375" t="str">
            <v>KWh</v>
          </cell>
          <cell r="AA375" t="str">
            <v>KWh</v>
          </cell>
          <cell r="AB375" t="str">
            <v>KWh</v>
          </cell>
          <cell r="AC375" t="str">
            <v>%</v>
          </cell>
          <cell r="AD375" t="str">
            <v>KWh</v>
          </cell>
          <cell r="AE375" t="str">
            <v>KWh</v>
          </cell>
          <cell r="AF375" t="str">
            <v>KWh</v>
          </cell>
          <cell r="AG375" t="str">
            <v>KWh</v>
          </cell>
          <cell r="AH375" t="str">
            <v>KWh</v>
          </cell>
          <cell r="AI375" t="str">
            <v>KWh</v>
          </cell>
          <cell r="AJ375" t="str">
            <v>KWh</v>
          </cell>
          <cell r="AK375" t="str">
            <v>KWh</v>
          </cell>
          <cell r="AL375" t="str">
            <v>KWh</v>
          </cell>
          <cell r="AM375" t="str">
            <v>KWh</v>
          </cell>
          <cell r="AN375" t="str">
            <v>KWh/L</v>
          </cell>
          <cell r="AO375" t="str">
            <v>KWh/L</v>
          </cell>
          <cell r="AS375" t="str">
            <v>$/L</v>
          </cell>
          <cell r="AT375" t="str">
            <v>$/L</v>
          </cell>
          <cell r="AU375" t="str">
            <v>$/L</v>
          </cell>
          <cell r="AV375" t="str">
            <v>$</v>
          </cell>
          <cell r="AW375" t="str">
            <v>$</v>
          </cell>
          <cell r="AX375" t="str">
            <v>$</v>
          </cell>
        </row>
        <row r="377">
          <cell r="B377" t="str">
            <v>1986</v>
          </cell>
        </row>
        <row r="378">
          <cell r="B378">
            <v>1987</v>
          </cell>
          <cell r="C378">
            <v>61.100260416666671</v>
          </cell>
          <cell r="D378">
            <v>18.230757527769349</v>
          </cell>
          <cell r="E378">
            <v>90.470058269834169</v>
          </cell>
          <cell r="F378">
            <v>12.866242038216535</v>
          </cell>
          <cell r="G378">
            <v>-4.3637818664736372</v>
          </cell>
          <cell r="H378">
            <v>7.9410054347825998</v>
          </cell>
          <cell r="I378">
            <v>0</v>
          </cell>
          <cell r="J378">
            <v>0</v>
          </cell>
          <cell r="K378">
            <v>-15.211642731070562</v>
          </cell>
          <cell r="L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</row>
        <row r="379">
          <cell r="B379">
            <v>1988</v>
          </cell>
          <cell r="C379">
            <v>8.628005657708627</v>
          </cell>
          <cell r="D379">
            <v>4.6849980153510051</v>
          </cell>
          <cell r="E379">
            <v>13.717225566887659</v>
          </cell>
          <cell r="F379">
            <v>4.1760722347629953</v>
          </cell>
          <cell r="G379">
            <v>-3.9842359583166176</v>
          </cell>
          <cell r="H379">
            <v>2.5451704823664656E-2</v>
          </cell>
          <cell r="I379">
            <v>0</v>
          </cell>
          <cell r="J379">
            <v>0</v>
          </cell>
          <cell r="K379">
            <v>-12.759202301815654</v>
          </cell>
          <cell r="L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</row>
        <row r="380">
          <cell r="B380">
            <v>1989</v>
          </cell>
          <cell r="C380">
            <v>13.523065476190466</v>
          </cell>
          <cell r="D380">
            <v>9.26034158773823</v>
          </cell>
          <cell r="E380">
            <v>24.035689120157432</v>
          </cell>
          <cell r="F380">
            <v>5.2004333694474436</v>
          </cell>
          <cell r="G380">
            <v>2.862013036109623</v>
          </cell>
          <cell r="H380">
            <v>8.2112834865248452</v>
          </cell>
          <cell r="I380">
            <v>0</v>
          </cell>
          <cell r="J380">
            <v>0</v>
          </cell>
          <cell r="K380">
            <v>0.59052119074134435</v>
          </cell>
          <cell r="L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</row>
        <row r="381">
          <cell r="B381">
            <v>1990</v>
          </cell>
          <cell r="C381">
            <v>1.9990168769457695</v>
          </cell>
          <cell r="D381">
            <v>4.9253309846623683</v>
          </cell>
          <cell r="E381">
            <v>7.0228060592369523</v>
          </cell>
          <cell r="F381">
            <v>10.813594232749747</v>
          </cell>
          <cell r="G381">
            <v>8.276953907066753</v>
          </cell>
          <cell r="H381">
            <v>19.985584350158405</v>
          </cell>
          <cell r="I381">
            <v>0</v>
          </cell>
          <cell r="J381">
            <v>0</v>
          </cell>
          <cell r="K381">
            <v>-5.1996561294079697</v>
          </cell>
          <cell r="L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</row>
        <row r="382">
          <cell r="B382">
            <v>1991</v>
          </cell>
          <cell r="C382">
            <v>4.530120481927713</v>
          </cell>
          <cell r="D382">
            <v>-5.9733080428503227</v>
          </cell>
          <cell r="E382">
            <v>-1.7137856120204131</v>
          </cell>
          <cell r="F382">
            <v>5.5762081784386686</v>
          </cell>
          <cell r="G382">
            <v>-3.0325499826859947</v>
          </cell>
          <cell r="H382">
            <v>2.3745568956028862</v>
          </cell>
          <cell r="I382">
            <v>0</v>
          </cell>
          <cell r="J382">
            <v>0</v>
          </cell>
          <cell r="K382">
            <v>12.795731830803359</v>
          </cell>
          <cell r="L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</row>
        <row r="383">
          <cell r="B383">
            <v>1992</v>
          </cell>
          <cell r="C383">
            <v>9.2208390963577358E-2</v>
          </cell>
          <cell r="D383">
            <v>-3.3680887147805927</v>
          </cell>
          <cell r="E383">
            <v>-3.2789859842271452</v>
          </cell>
          <cell r="F383">
            <v>0.17605633802815213</v>
          </cell>
          <cell r="G383">
            <v>0.59617382558632137</v>
          </cell>
          <cell r="H383">
            <v>0.77327976542009846</v>
          </cell>
          <cell r="I383">
            <v>0</v>
          </cell>
          <cell r="J383">
            <v>0</v>
          </cell>
          <cell r="K383">
            <v>26.286380021984112</v>
          </cell>
          <cell r="L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</row>
        <row r="384">
          <cell r="B384">
            <v>1993</v>
          </cell>
          <cell r="C384">
            <v>-23.921387993244281</v>
          </cell>
          <cell r="D384">
            <v>0.21023694331536724</v>
          </cell>
          <cell r="E384">
            <v>-23.761442644844511</v>
          </cell>
          <cell r="F384">
            <v>-10.896309314586993</v>
          </cell>
          <cell r="G384">
            <v>-12.007272167272331</v>
          </cell>
          <cell r="H384">
            <v>-21.595231966269012</v>
          </cell>
          <cell r="I384">
            <v>0</v>
          </cell>
          <cell r="J384">
            <v>0</v>
          </cell>
          <cell r="K384">
            <v>1.6087527269338153</v>
          </cell>
          <cell r="L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</row>
        <row r="385">
          <cell r="B385">
            <v>1994</v>
          </cell>
          <cell r="C385">
            <v>-43.24924318869828</v>
          </cell>
          <cell r="D385">
            <v>-12.136240904312412</v>
          </cell>
          <cell r="E385">
            <v>-50.136651750338345</v>
          </cell>
          <cell r="F385">
            <v>-15.187376725838265</v>
          </cell>
          <cell r="G385">
            <v>-4.7758556763041859</v>
          </cell>
          <cell r="H385">
            <v>-19.237905208699789</v>
          </cell>
          <cell r="I385">
            <v>-35.31817749453058</v>
          </cell>
          <cell r="J385">
            <v>-19.6551724137931</v>
          </cell>
          <cell r="K385">
            <v>797.45142027390284</v>
          </cell>
          <cell r="L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</row>
        <row r="386">
          <cell r="B386">
            <v>1995</v>
          </cell>
          <cell r="C386">
            <v>82.432432432432435</v>
          </cell>
          <cell r="D386">
            <v>-5.0344161307512074</v>
          </cell>
          <cell r="E386">
            <v>73.248024626332239</v>
          </cell>
          <cell r="F386">
            <v>20.465116279069751</v>
          </cell>
          <cell r="G386">
            <v>5.8306168279934178</v>
          </cell>
          <cell r="H386">
            <v>27.48897562069903</v>
          </cell>
          <cell r="I386">
            <v>55.060049019607838</v>
          </cell>
          <cell r="J386">
            <v>91.845493562231752</v>
          </cell>
          <cell r="K386">
            <v>46.285882469516302</v>
          </cell>
          <cell r="L386">
            <v>1297.223592070224</v>
          </cell>
          <cell r="O386">
            <v>-100</v>
          </cell>
          <cell r="P386">
            <v>1274.2787351527122</v>
          </cell>
          <cell r="Q386">
            <v>681.45676661233006</v>
          </cell>
          <cell r="R386">
            <v>2.3376513694570944</v>
          </cell>
          <cell r="S386">
            <v>0.16335064850208081</v>
          </cell>
          <cell r="T386">
            <v>-0.70690865336410225</v>
          </cell>
          <cell r="U386">
            <v>2.0857473928157511</v>
          </cell>
          <cell r="V386">
            <v>-448.42105263157902</v>
          </cell>
          <cell r="W386">
            <v>29.776021080368899</v>
          </cell>
          <cell r="X386">
            <v>-2.0993261676641284</v>
          </cell>
          <cell r="Y386">
            <v>0</v>
          </cell>
          <cell r="Z386">
            <v>2.9087069395023368</v>
          </cell>
          <cell r="AA386">
            <v>39.378542437869783</v>
          </cell>
          <cell r="AB386">
            <v>26.394872014600558</v>
          </cell>
          <cell r="AC386">
            <v>-9.315401206076535</v>
          </cell>
          <cell r="AD386">
            <v>38.3785708439476</v>
          </cell>
          <cell r="AE386">
            <v>22.173977586049286</v>
          </cell>
          <cell r="AF386">
            <v>-2.0993261676641284</v>
          </cell>
          <cell r="AG386">
            <v>11765.408861671471</v>
          </cell>
          <cell r="AH386">
            <v>50.242966919924889</v>
          </cell>
          <cell r="AI386">
            <v>-27.117478510028658</v>
          </cell>
          <cell r="AJ386">
            <v>-2.0993261676641284</v>
          </cell>
          <cell r="AK386">
            <v>0</v>
          </cell>
          <cell r="AL386">
            <v>7371.4944253859339</v>
          </cell>
          <cell r="AM386">
            <v>34843.355855855858</v>
          </cell>
          <cell r="AN386">
            <v>1.0291388187677164</v>
          </cell>
          <cell r="AO386">
            <v>311.56531304470241</v>
          </cell>
          <cell r="AP386">
            <v>7295.3856409572691</v>
          </cell>
          <cell r="AQ386">
            <v>8390.3549323313528</v>
          </cell>
          <cell r="AR386">
            <v>7765.8488874640598</v>
          </cell>
          <cell r="AS386">
            <v>3.0087978827904704</v>
          </cell>
          <cell r="AT386">
            <v>7.4821398429377961</v>
          </cell>
          <cell r="AU386">
            <v>5.2566774493344681</v>
          </cell>
          <cell r="AV386">
            <v>7517.8978475465838</v>
          </cell>
          <cell r="AW386">
            <v>9025.6151615301496</v>
          </cell>
          <cell r="AX386">
            <v>8179.331192130111</v>
          </cell>
        </row>
        <row r="387">
          <cell r="B387">
            <v>1996</v>
          </cell>
          <cell r="C387">
            <v>19.356725146198841</v>
          </cell>
          <cell r="D387">
            <v>21.57287402290271</v>
          </cell>
          <cell r="E387">
            <v>45.105401099850553</v>
          </cell>
          <cell r="F387">
            <v>13.610038610038622</v>
          </cell>
          <cell r="G387">
            <v>-2.1846876911919666</v>
          </cell>
          <cell r="H387">
            <v>11.128014080566651</v>
          </cell>
          <cell r="I387">
            <v>-35.129496004868457</v>
          </cell>
          <cell r="J387">
            <v>-49.515287099179716</v>
          </cell>
          <cell r="K387">
            <v>26.555957829558263</v>
          </cell>
          <cell r="L387">
            <v>104.70657551233136</v>
          </cell>
          <cell r="O387">
            <v>0</v>
          </cell>
          <cell r="P387">
            <v>104.70657551233136</v>
          </cell>
          <cell r="Q387">
            <v>97.644077723243043</v>
          </cell>
          <cell r="R387">
            <v>7.582706163543973</v>
          </cell>
          <cell r="S387">
            <v>6.2559118040379946</v>
          </cell>
          <cell r="T387">
            <v>14.763948497854052</v>
          </cell>
          <cell r="U387">
            <v>6.2759261170157954</v>
          </cell>
          <cell r="V387">
            <v>-551.35951661631429</v>
          </cell>
          <cell r="W387">
            <v>37.360406091370571</v>
          </cell>
          <cell r="X387">
            <v>-3.082235041475434</v>
          </cell>
          <cell r="Y387">
            <v>-99.409431734673603</v>
          </cell>
          <cell r="Z387">
            <v>6.9987153935729962</v>
          </cell>
          <cell r="AA387">
            <v>34.31413134632804</v>
          </cell>
          <cell r="AB387">
            <v>17.772647049354575</v>
          </cell>
          <cell r="AC387">
            <v>-12.315520437921279</v>
          </cell>
          <cell r="AD387">
            <v>33.150473583988813</v>
          </cell>
          <cell r="AE387">
            <v>15.505132136356758</v>
          </cell>
          <cell r="AF387">
            <v>-3.082235041475434</v>
          </cell>
          <cell r="AG387">
            <v>164.52261230251949</v>
          </cell>
          <cell r="AH387">
            <v>-0.5245635934013837</v>
          </cell>
          <cell r="AI387">
            <v>73.5335744613933</v>
          </cell>
          <cell r="AJ387">
            <v>-3.082235041475434</v>
          </cell>
          <cell r="AK387">
            <v>0</v>
          </cell>
          <cell r="AL387">
            <v>176.79315752696425</v>
          </cell>
          <cell r="AM387">
            <v>150.74251442972377</v>
          </cell>
          <cell r="AN387">
            <v>3.9295004315475834</v>
          </cell>
          <cell r="AO387">
            <v>-2.2988074085203425</v>
          </cell>
          <cell r="AP387">
            <v>166.32780526956546</v>
          </cell>
          <cell r="AQ387">
            <v>156.64222490933093</v>
          </cell>
          <cell r="AR387">
            <v>161.83590963139119</v>
          </cell>
          <cell r="AS387">
            <v>8.5784141220025525</v>
          </cell>
          <cell r="AT387">
            <v>4.3553013186554246</v>
          </cell>
          <cell r="AU387">
            <v>6.49747055540566</v>
          </cell>
          <cell r="AV387">
            <v>189.17450732762933</v>
          </cell>
          <cell r="AW387">
            <v>167.81976711503356</v>
          </cell>
          <cell r="AX387">
            <v>178.84862076316938</v>
          </cell>
        </row>
        <row r="388">
          <cell r="B388">
            <v>1997</v>
          </cell>
          <cell r="C388">
            <v>-12.134574554956723</v>
          </cell>
          <cell r="D388">
            <v>-10.580851630555376</v>
          </cell>
          <cell r="E388">
            <v>-21.431484855853011</v>
          </cell>
          <cell r="F388">
            <v>0.93457943925234765</v>
          </cell>
          <cell r="G388">
            <v>-6.4976395785446117</v>
          </cell>
          <cell r="H388">
            <v>-5.6237857428300675</v>
          </cell>
          <cell r="I388">
            <v>3.0701754385964897</v>
          </cell>
          <cell r="J388">
            <v>6.5731166912850858</v>
          </cell>
          <cell r="K388">
            <v>-14.173965793422649</v>
          </cell>
          <cell r="L388">
            <v>-56.866858782364346</v>
          </cell>
          <cell r="O388">
            <v>0</v>
          </cell>
          <cell r="P388">
            <v>-56.866858782364346</v>
          </cell>
          <cell r="Q388">
            <v>-54.396384800997602</v>
          </cell>
          <cell r="R388">
            <v>-4.6988416752008044</v>
          </cell>
          <cell r="S388">
            <v>-2.0536140016985893</v>
          </cell>
          <cell r="T388">
            <v>-5.9395485943068209</v>
          </cell>
          <cell r="U388">
            <v>-5.3596693594324503</v>
          </cell>
          <cell r="V388">
            <v>-0.80120481927711262</v>
          </cell>
          <cell r="W388">
            <v>15.024390243902431</v>
          </cell>
          <cell r="X388">
            <v>-0.87761219967850135</v>
          </cell>
          <cell r="Y388">
            <v>14619.613526570049</v>
          </cell>
          <cell r="Z388">
            <v>-4.1462585528203704</v>
          </cell>
          <cell r="AA388">
            <v>-26.428633814434054</v>
          </cell>
          <cell r="AB388">
            <v>-37.310918781761373</v>
          </cell>
          <cell r="AC388">
            <v>-14.79146783801648</v>
          </cell>
          <cell r="AD388">
            <v>-27.105764677568011</v>
          </cell>
          <cell r="AE388">
            <v>-28.779316357010575</v>
          </cell>
          <cell r="AF388">
            <v>-0.87761219967850135</v>
          </cell>
          <cell r="AG388">
            <v>-21.73186945783927</v>
          </cell>
          <cell r="AH388">
            <v>-20.300406912466784</v>
          </cell>
          <cell r="AI388">
            <v>-46.37426370638876</v>
          </cell>
          <cell r="AJ388">
            <v>-0.87761219967850135</v>
          </cell>
          <cell r="AK388">
            <v>0</v>
          </cell>
          <cell r="AL388">
            <v>-14.738403612766326</v>
          </cell>
          <cell r="AM388">
            <v>-30.401653371617254</v>
          </cell>
          <cell r="AN388">
            <v>-2.1655472109836094</v>
          </cell>
          <cell r="AO388">
            <v>0.70125792812283372</v>
          </cell>
          <cell r="AP388">
            <v>-12.85115421343087</v>
          </cell>
          <cell r="AQ388">
            <v>-30.886318542257229</v>
          </cell>
          <cell r="AR388">
            <v>-21.049439300409244</v>
          </cell>
          <cell r="AS388">
            <v>16.120846774050456</v>
          </cell>
          <cell r="AT388">
            <v>17.860367675993082</v>
          </cell>
          <cell r="AU388">
            <v>16.566934472192727</v>
          </cell>
          <cell r="AV388">
            <v>1.1979776811754439</v>
          </cell>
          <cell r="AW388">
            <v>-18.54236091948971</v>
          </cell>
          <cell r="AX388">
            <v>-7.969751643879297</v>
          </cell>
        </row>
        <row r="389">
          <cell r="B389">
            <v>1998</v>
          </cell>
          <cell r="C389">
            <v>-20.371747211895908</v>
          </cell>
          <cell r="D389">
            <v>-7.8833326110910313</v>
          </cell>
          <cell r="E389">
            <v>-26.649107231582526</v>
          </cell>
          <cell r="F389">
            <v>-11.363636363636365</v>
          </cell>
          <cell r="G389">
            <v>-14.042572780992424</v>
          </cell>
          <cell r="H389">
            <v>-23.810462237697838</v>
          </cell>
          <cell r="I389">
            <v>1.2765957446808418</v>
          </cell>
          <cell r="J389">
            <v>-100</v>
          </cell>
          <cell r="K389">
            <v>-25.020082344152506</v>
          </cell>
          <cell r="L389">
            <v>-77.854991285099658</v>
          </cell>
          <cell r="O389">
            <v>0</v>
          </cell>
          <cell r="P389">
            <v>-77.854991285099658</v>
          </cell>
          <cell r="Q389">
            <v>-72.1010498698883</v>
          </cell>
          <cell r="R389">
            <v>-0.65513145398009565</v>
          </cell>
          <cell r="S389">
            <v>4.666560441109957</v>
          </cell>
          <cell r="T389">
            <v>6.4876748210861201</v>
          </cell>
          <cell r="U389">
            <v>14.008058686054792</v>
          </cell>
          <cell r="V389">
            <v>19.990823397637026</v>
          </cell>
          <cell r="W389">
            <v>21.636209422468955</v>
          </cell>
          <cell r="X389">
            <v>13.342099495945646</v>
          </cell>
          <cell r="Y389">
            <v>45.118823351799819</v>
          </cell>
          <cell r="Z389">
            <v>0.19982133301632565</v>
          </cell>
          <cell r="AA389">
            <v>-19.672944215025012</v>
          </cell>
          <cell r="AB389">
            <v>-12.608344887518729</v>
          </cell>
          <cell r="AC389">
            <v>8.7947943049441424</v>
          </cell>
          <cell r="AD389">
            <v>-19.294903330416791</v>
          </cell>
          <cell r="AE389">
            <v>5.022297241189877</v>
          </cell>
          <cell r="AF389">
            <v>13.342099495945646</v>
          </cell>
          <cell r="AG389">
            <v>-91.202711456468137</v>
          </cell>
          <cell r="AH389">
            <v>4.3417675743408157</v>
          </cell>
          <cell r="AI389">
            <v>7.1211301879140265</v>
          </cell>
          <cell r="AJ389">
            <v>13.342099495945646</v>
          </cell>
          <cell r="AK389">
            <v>0</v>
          </cell>
          <cell r="AL389">
            <v>-94.648122755256765</v>
          </cell>
          <cell r="AM389">
            <v>-85.970185085155791</v>
          </cell>
          <cell r="AN389">
            <v>9.4797837427051945E-2</v>
          </cell>
          <cell r="AO389">
            <v>-8.7149004357749185</v>
          </cell>
          <cell r="AP389">
            <v>-94.653191414167509</v>
          </cell>
          <cell r="AQ389">
            <v>-84.630772183171786</v>
          </cell>
          <cell r="AR389">
            <v>-90.664923854620625</v>
          </cell>
          <cell r="AS389">
            <v>-18.510968269270698</v>
          </cell>
          <cell r="AT389">
            <v>-9.2894409877071205</v>
          </cell>
          <cell r="AU389">
            <v>-11.121501827366597</v>
          </cell>
          <cell r="AV389">
            <v>-95.6429374549096</v>
          </cell>
          <cell r="AW389">
            <v>-86.058487531482314</v>
          </cell>
          <cell r="AX389">
            <v>-91.703124518715057</v>
          </cell>
        </row>
        <row r="390">
          <cell r="B390">
            <v>1999</v>
          </cell>
          <cell r="C390">
            <v>-32.352941176470587</v>
          </cell>
          <cell r="D390">
            <v>-4.3000206779624683</v>
          </cell>
          <cell r="E390">
            <v>-35.26177869391578</v>
          </cell>
          <cell r="F390">
            <v>-16.239316239316238</v>
          </cell>
          <cell r="G390">
            <v>-7.8975252702242926</v>
          </cell>
          <cell r="H390">
            <v>-22.854337405828883</v>
          </cell>
          <cell r="I390">
            <v>1.0270774976657293</v>
          </cell>
          <cell r="J390">
            <v>0</v>
          </cell>
          <cell r="K390">
            <v>-28.615982789845194</v>
          </cell>
          <cell r="L390">
            <v>-90.635379061371836</v>
          </cell>
          <cell r="O390">
            <v>0</v>
          </cell>
          <cell r="P390">
            <v>-90.635379061371836</v>
          </cell>
          <cell r="Q390">
            <v>-72.483185859162319</v>
          </cell>
          <cell r="R390">
            <v>0.83705868049384069</v>
          </cell>
          <cell r="S390">
            <v>-1.7546486211336254</v>
          </cell>
          <cell r="T390">
            <v>2.6618641834314394</v>
          </cell>
          <cell r="U390">
            <v>-3.5084530249023804</v>
          </cell>
          <cell r="V390">
            <v>4.9541697126469053</v>
          </cell>
          <cell r="W390">
            <v>-0.41204437400951255</v>
          </cell>
          <cell r="X390">
            <v>3.499593951815605</v>
          </cell>
          <cell r="Y390">
            <v>-68.198746526374123</v>
          </cell>
          <cell r="Z390">
            <v>0.13954875279837964</v>
          </cell>
          <cell r="AA390">
            <v>-6.7933265387305592</v>
          </cell>
          <cell r="AB390">
            <v>7.7274060597754879</v>
          </cell>
          <cell r="AC390">
            <v>15.57906967309577</v>
          </cell>
          <cell r="AD390">
            <v>-5.9519144148204255</v>
          </cell>
          <cell r="AE390">
            <v>-8.1533619227124774</v>
          </cell>
          <cell r="AF390">
            <v>3.499593951815605</v>
          </cell>
          <cell r="AG390">
            <v>71.325007327274264</v>
          </cell>
          <cell r="AH390">
            <v>2.2607632993485449</v>
          </cell>
          <cell r="AI390">
            <v>-39.438397223536839</v>
          </cell>
          <cell r="AJ390">
            <v>3.499593951815605</v>
          </cell>
          <cell r="AK390">
            <v>0</v>
          </cell>
          <cell r="AL390">
            <v>297.60903975340619</v>
          </cell>
          <cell r="AM390">
            <v>-59.767679094409168</v>
          </cell>
          <cell r="AN390">
            <v>-2.5897474830338441</v>
          </cell>
          <cell r="AO390">
            <v>-11.290056604448861</v>
          </cell>
          <cell r="AP390">
            <v>308.17986760085006</v>
          </cell>
          <cell r="AQ390">
            <v>-54.64733786809235</v>
          </cell>
          <cell r="AR390">
            <v>70.470800226630942</v>
          </cell>
          <cell r="AS390">
            <v>-15.838169030030713</v>
          </cell>
          <cell r="AT390">
            <v>-5.8909037975169998</v>
          </cell>
          <cell r="AU390">
            <v>-20.380931297772598</v>
          </cell>
          <cell r="AV390">
            <v>243.5316502236719</v>
          </cell>
          <cell r="AW390">
            <v>-57.319019563895942</v>
          </cell>
          <cell r="AX390">
            <v>35.727263549678099</v>
          </cell>
        </row>
        <row r="391">
          <cell r="B391">
            <v>2000</v>
          </cell>
          <cell r="C391">
            <v>-10.041407867494822</v>
          </cell>
          <cell r="D391">
            <v>-10.793028893572043</v>
          </cell>
          <cell r="E391">
            <v>-19.750664708606735</v>
          </cell>
          <cell r="F391">
            <v>-5.2154195011337778</v>
          </cell>
          <cell r="G391">
            <v>5.0007524986551255</v>
          </cell>
          <cell r="H391">
            <v>-0.4754772234969451</v>
          </cell>
          <cell r="I391">
            <v>0.92421441774490631</v>
          </cell>
          <cell r="J391">
            <v>0</v>
          </cell>
          <cell r="K391">
            <v>-8.9361495833026101</v>
          </cell>
          <cell r="L391">
            <v>48.033924441017732</v>
          </cell>
          <cell r="O391">
            <v>0</v>
          </cell>
          <cell r="P391">
            <v>48.033924441017732</v>
          </cell>
          <cell r="Q391">
            <v>4.7774431238727155</v>
          </cell>
          <cell r="R391">
            <v>-1.9074102239408308</v>
          </cell>
          <cell r="S391">
            <v>-3.0325195818475592</v>
          </cell>
          <cell r="T391">
            <v>4.1588225226766973</v>
          </cell>
          <cell r="U391">
            <v>-0.22037339441242088</v>
          </cell>
          <cell r="V391">
            <v>-4.1309472781825951</v>
          </cell>
          <cell r="W391">
            <v>-1.7716953108423472</v>
          </cell>
          <cell r="X391">
            <v>43.978693735904571</v>
          </cell>
          <cell r="Y391">
            <v>354.3864140638334</v>
          </cell>
          <cell r="Z391">
            <v>-0.85008573969468371</v>
          </cell>
          <cell r="AA391">
            <v>-0.69148337315388941</v>
          </cell>
          <cell r="AB391">
            <v>-0.23905279934354207</v>
          </cell>
          <cell r="AC391">
            <v>0.45558083956724893</v>
          </cell>
          <cell r="AD391">
            <v>-0.66145385067969409</v>
          </cell>
          <cell r="AE391">
            <v>4.2206632386605936</v>
          </cell>
          <cell r="AF391">
            <v>52.667617198650738</v>
          </cell>
          <cell r="AG391">
            <v>-94.096194961695033</v>
          </cell>
          <cell r="AH391">
            <v>-4.1495329828772798</v>
          </cell>
          <cell r="AI391">
            <v>46.678822610054695</v>
          </cell>
          <cell r="AJ391">
            <v>-6.7066308573170748</v>
          </cell>
          <cell r="AK391">
            <v>0</v>
          </cell>
          <cell r="AL391">
            <v>-94.963038024834333</v>
          </cell>
          <cell r="AM391">
            <v>-89.133173021871059</v>
          </cell>
          <cell r="AN391">
            <v>-41.104858980547768</v>
          </cell>
          <cell r="AO391">
            <v>-62.582224896413209</v>
          </cell>
          <cell r="AP391">
            <v>-91.447576339953017</v>
          </cell>
          <cell r="AQ391">
            <v>-70.958115633424541</v>
          </cell>
          <cell r="AR391">
            <v>-87.876252632655422</v>
          </cell>
          <cell r="AS391">
            <v>54.291075282078353</v>
          </cell>
          <cell r="AT391">
            <v>6.0665009024869265</v>
          </cell>
          <cell r="AU391">
            <v>40.387294665231366</v>
          </cell>
          <cell r="AV391">
            <v>-86.804373572234638</v>
          </cell>
          <cell r="AW391">
            <v>-69.196289456227035</v>
          </cell>
          <cell r="AX391">
            <v>-82.979799058937729</v>
          </cell>
        </row>
        <row r="392">
          <cell r="B392">
            <v>2001</v>
          </cell>
          <cell r="C392">
            <v>14.537782892213279</v>
          </cell>
          <cell r="D392">
            <v>-10.666335092901525</v>
          </cell>
          <cell r="E392">
            <v>2.3207991609497824</v>
          </cell>
          <cell r="F392">
            <v>0.23923444976075015</v>
          </cell>
          <cell r="G392">
            <v>2.8937143469402127</v>
          </cell>
          <cell r="H392">
            <v>3.1398715582965142</v>
          </cell>
          <cell r="I392">
            <v>5.8379120879120894</v>
          </cell>
          <cell r="J392">
            <v>0</v>
          </cell>
          <cell r="K392">
            <v>2.8711492425872676</v>
          </cell>
          <cell r="L392">
            <v>120.93750000000001</v>
          </cell>
          <cell r="O392">
            <v>0</v>
          </cell>
          <cell r="P392">
            <v>120.93750000000001</v>
          </cell>
          <cell r="Q392">
            <v>43.024709599690844</v>
          </cell>
          <cell r="R392">
            <v>-1.0408533599645775</v>
          </cell>
          <cell r="S392">
            <v>5.9404073422177461</v>
          </cell>
          <cell r="T392">
            <v>-4.8800525796910961</v>
          </cell>
          <cell r="U392">
            <v>0.56397372484362496</v>
          </cell>
          <cell r="V392">
            <v>-8.5675962666964427</v>
          </cell>
          <cell r="W392">
            <v>12.14494005832163</v>
          </cell>
          <cell r="X392">
            <v>152.59728969440292</v>
          </cell>
          <cell r="Y392">
            <v>94.821109963376841</v>
          </cell>
          <cell r="Z392">
            <v>0.45668532752225488</v>
          </cell>
          <cell r="AA392">
            <v>1.7224609487268339</v>
          </cell>
          <cell r="AB392">
            <v>11.5093312269829</v>
          </cell>
          <cell r="AC392">
            <v>9.6211497313156258</v>
          </cell>
          <cell r="AD392">
            <v>2.3748145690817068</v>
          </cell>
          <cell r="AE392">
            <v>2.3010192396869744</v>
          </cell>
          <cell r="AF392">
            <v>172.27463111755043</v>
          </cell>
          <cell r="AG392">
            <v>-68.338437452792618</v>
          </cell>
          <cell r="AH392">
            <v>-24.397701881345913</v>
          </cell>
          <cell r="AI392">
            <v>90.800923459421057</v>
          </cell>
          <cell r="AJ392">
            <v>-20.265128759661977</v>
          </cell>
          <cell r="AK392">
            <v>474.80785858573154</v>
          </cell>
          <cell r="AL392">
            <v>-76.221449099984866</v>
          </cell>
          <cell r="AM392">
            <v>-47.418335089567961</v>
          </cell>
          <cell r="AN392">
            <v>27.218106077545535</v>
          </cell>
          <cell r="AO392">
            <v>-31.865259579976147</v>
          </cell>
          <cell r="AP392">
            <v>-81.308831240168786</v>
          </cell>
          <cell r="AQ392">
            <v>-22.826938818161235</v>
          </cell>
          <cell r="AR392">
            <v>-56.890947564371984</v>
          </cell>
          <cell r="AS392">
            <v>-21.034540160941528</v>
          </cell>
          <cell r="AT392">
            <v>12.076236780151284</v>
          </cell>
          <cell r="AU392">
            <v>-0.34979732401189123</v>
          </cell>
          <cell r="AV392">
            <v>-85.240432639504832</v>
          </cell>
          <cell r="AW392">
            <v>-13.507337219351367</v>
          </cell>
          <cell r="AX392">
            <v>-57.041741876198707</v>
          </cell>
        </row>
        <row r="393">
          <cell r="B393">
            <v>2002</v>
          </cell>
          <cell r="C393">
            <v>7.5686537173476287</v>
          </cell>
          <cell r="D393">
            <v>0.30482500362376541</v>
          </cell>
          <cell r="E393">
            <v>7.8965498699395731</v>
          </cell>
          <cell r="F393">
            <v>2.5059665871121739</v>
          </cell>
          <cell r="G393">
            <v>2.3283034380153556</v>
          </cell>
          <cell r="H393">
            <v>4.8926165313307735</v>
          </cell>
          <cell r="I393">
            <v>5.2303698896820183</v>
          </cell>
          <cell r="J393">
            <v>-4.7619047619047672</v>
          </cell>
          <cell r="K393">
            <v>6.0602456375033364</v>
          </cell>
          <cell r="L393">
            <v>-21.027817067421029</v>
          </cell>
          <cell r="O393">
            <v>0</v>
          </cell>
          <cell r="P393">
            <v>-21.027817067421029</v>
          </cell>
          <cell r="Q393">
            <v>-8.1707152950676321</v>
          </cell>
          <cell r="R393">
            <v>1.7327873088828882</v>
          </cell>
          <cell r="S393">
            <v>2.3526968492256994</v>
          </cell>
          <cell r="T393">
            <v>-3.2345828295042622</v>
          </cell>
          <cell r="U393">
            <v>9.108297659166098E-3</v>
          </cell>
          <cell r="V393">
            <v>10.055012224938874</v>
          </cell>
          <cell r="W393">
            <v>2.571387297154093</v>
          </cell>
          <cell r="X393">
            <v>6.9837374026383792</v>
          </cell>
          <cell r="Y393">
            <v>63.212670410270007</v>
          </cell>
          <cell r="Z393">
            <v>3.0402501666060067</v>
          </cell>
          <cell r="AA393">
            <v>2.5715334268425316</v>
          </cell>
          <cell r="AB393">
            <v>6.9956573634036401</v>
          </cell>
          <cell r="AC393">
            <v>4.3132083422702694</v>
          </cell>
          <cell r="AD393">
            <v>2.8927401395264951</v>
          </cell>
          <cell r="AE393">
            <v>2.725298537468368</v>
          </cell>
          <cell r="AF393">
            <v>-2.2835199300695663</v>
          </cell>
          <cell r="AG393">
            <v>208.38863587074385</v>
          </cell>
          <cell r="AH393">
            <v>19.894329654690313</v>
          </cell>
          <cell r="AI393">
            <v>-19.825018615040957</v>
          </cell>
          <cell r="AJ393">
            <v>-14.84253352755035</v>
          </cell>
          <cell r="AK393">
            <v>0.45385184858048877</v>
          </cell>
          <cell r="AL393">
            <v>321.74777353689564</v>
          </cell>
          <cell r="AM393">
            <v>72.344689378757508</v>
          </cell>
          <cell r="AN393">
            <v>45.371562947940717</v>
          </cell>
          <cell r="AO393">
            <v>57.814057607693471</v>
          </cell>
          <cell r="AP393">
            <v>190.11710748953604</v>
          </cell>
          <cell r="AQ393">
            <v>9.2074381657338833</v>
          </cell>
          <cell r="AR393">
            <v>54.89564356881003</v>
          </cell>
          <cell r="AS393">
            <v>44.11165198783047</v>
          </cell>
          <cell r="AT393">
            <v>6.5330769979253356</v>
          </cell>
          <cell r="AU393">
            <v>15.730784428000511</v>
          </cell>
          <cell r="AV393">
            <v>318.09255630248032</v>
          </cell>
          <cell r="AW393">
            <v>16.342044188562998</v>
          </cell>
          <cell r="AX393">
            <v>79.261943346983571</v>
          </cell>
        </row>
        <row r="394">
          <cell r="B394">
            <v>2003</v>
          </cell>
          <cell r="C394">
            <v>5.6039850560398508</v>
          </cell>
          <cell r="D394">
            <v>0.38850962914502851</v>
          </cell>
          <cell r="E394">
            <v>6.0142667067434319</v>
          </cell>
          <cell r="F394">
            <v>2.7939464493597299</v>
          </cell>
          <cell r="G394">
            <v>3.6855473973861574</v>
          </cell>
          <cell r="H394">
            <v>6.58246606739461</v>
          </cell>
          <cell r="I394">
            <v>0</v>
          </cell>
          <cell r="J394">
            <v>-1.1249999999999982</v>
          </cell>
          <cell r="K394">
            <v>6.2229776814022975</v>
          </cell>
          <cell r="L394">
            <v>-4.7820895522388103</v>
          </cell>
          <cell r="O394">
            <v>0</v>
          </cell>
          <cell r="P394">
            <v>-4.7820895522388103</v>
          </cell>
          <cell r="Q394">
            <v>1.2508540146584313</v>
          </cell>
          <cell r="R394">
            <v>4.5146833662765395</v>
          </cell>
          <cell r="S394">
            <v>1.1594538972143464</v>
          </cell>
          <cell r="T394">
            <v>-3.1731155442495607</v>
          </cell>
          <cell r="U394">
            <v>-1.4246682279469014</v>
          </cell>
          <cell r="V394">
            <v>15.584559844487679</v>
          </cell>
          <cell r="W394">
            <v>4.8870945026056045</v>
          </cell>
          <cell r="X394">
            <v>-16.058255373334163</v>
          </cell>
          <cell r="Y394">
            <v>60.449301185486704</v>
          </cell>
          <cell r="Z394">
            <v>6.0980524015259885</v>
          </cell>
          <cell r="AA394">
            <v>5.9166209405281611</v>
          </cell>
          <cell r="AB394">
            <v>-1.5583140345515556</v>
          </cell>
          <cell r="AC394">
            <v>-7.0573767447480007</v>
          </cell>
          <cell r="AD394">
            <v>5.3522740125420798</v>
          </cell>
          <cell r="AE394">
            <v>5.6328761960349638</v>
          </cell>
          <cell r="AF394">
            <v>-14.829175049006228</v>
          </cell>
          <cell r="AG394">
            <v>-64.559276501779223</v>
          </cell>
          <cell r="AH394">
            <v>23.129404558970677</v>
          </cell>
          <cell r="AI394">
            <v>-28.732296261899236</v>
          </cell>
          <cell r="AJ394">
            <v>26.536510557980343</v>
          </cell>
          <cell r="AK394">
            <v>-22.47236441589553</v>
          </cell>
          <cell r="AL394">
            <v>-73.990836931314703</v>
          </cell>
          <cell r="AM394">
            <v>-36.860465116279073</v>
          </cell>
          <cell r="AN394">
            <v>-22.91953535780501</v>
          </cell>
          <cell r="AO394">
            <v>-13.94961542315678</v>
          </cell>
          <cell r="AP394">
            <v>-66.257127289749747</v>
          </cell>
          <cell r="AQ394">
            <v>-26.624924229900259</v>
          </cell>
          <cell r="AR394">
            <v>-45.371617329437171</v>
          </cell>
          <cell r="AS394">
            <v>-1.7864334591212172</v>
          </cell>
          <cell r="AT394">
            <v>14.449559386789845</v>
          </cell>
          <cell r="AU394">
            <v>8.467597884557021</v>
          </cell>
          <cell r="AV394">
            <v>-66.859921257914337</v>
          </cell>
          <cell r="AW394">
            <v>-16.022549081397653</v>
          </cell>
          <cell r="AX394">
            <v>-40.745905554056883</v>
          </cell>
        </row>
        <row r="395">
          <cell r="B395">
            <v>2004</v>
          </cell>
          <cell r="C395">
            <v>4.8349056603773422</v>
          </cell>
          <cell r="D395">
            <v>-1.1039002690931721</v>
          </cell>
          <cell r="E395">
            <v>3.6776328546888726</v>
          </cell>
          <cell r="F395">
            <v>7.2480181200453186</v>
          </cell>
          <cell r="G395">
            <v>-2.1169123974033366</v>
          </cell>
          <cell r="H395">
            <v>4.9776715284926887</v>
          </cell>
          <cell r="I395">
            <v>0</v>
          </cell>
          <cell r="J395">
            <v>-39.317319848293295</v>
          </cell>
          <cell r="K395">
            <v>4.3515057656327238</v>
          </cell>
          <cell r="L395">
            <v>-16.085648003009588</v>
          </cell>
          <cell r="O395">
            <v>0</v>
          </cell>
          <cell r="P395">
            <v>-16.085648003009588</v>
          </cell>
          <cell r="Q395">
            <v>-4.3318898103647303</v>
          </cell>
          <cell r="R395">
            <v>2.9455580529689218</v>
          </cell>
          <cell r="S395">
            <v>1.3610705177799387</v>
          </cell>
          <cell r="T395">
            <v>3.2632743362832839</v>
          </cell>
          <cell r="U395">
            <v>-1.6338113150625388</v>
          </cell>
          <cell r="V395">
            <v>4.723463552928675</v>
          </cell>
          <cell r="W395">
            <v>8.6742458150567803</v>
          </cell>
          <cell r="X395">
            <v>-48.173943284934381</v>
          </cell>
          <cell r="Y395">
            <v>22.695691153648955</v>
          </cell>
          <cell r="Z395">
            <v>3.6850915905055626</v>
          </cell>
          <cell r="AA395">
            <v>3.398233398466699</v>
          </cell>
          <cell r="AB395">
            <v>-9.7733514039622715</v>
          </cell>
          <cell r="AC395">
            <v>-12.738694240228954</v>
          </cell>
          <cell r="AD395">
            <v>2.469027608179819</v>
          </cell>
          <cell r="AE395">
            <v>2.6611046514011916</v>
          </cell>
          <cell r="AF395">
            <v>-48.528131608449307</v>
          </cell>
          <cell r="AG395">
            <v>-15.735375823478048</v>
          </cell>
          <cell r="AH395">
            <v>-1.1821677374478701</v>
          </cell>
          <cell r="AI395">
            <v>15.70288320573383</v>
          </cell>
          <cell r="AJ395">
            <v>-21.936325921782451</v>
          </cell>
          <cell r="AK395">
            <v>-56.547525331474006</v>
          </cell>
          <cell r="AL395">
            <v>-54.012323305545486</v>
          </cell>
          <cell r="AM395">
            <v>30.570902394106824</v>
          </cell>
          <cell r="AN395">
            <v>-42.232940685202692</v>
          </cell>
          <cell r="AO395">
            <v>157.26554150132137</v>
          </cell>
          <cell r="AP395">
            <v>-20.391175801682969</v>
          </cell>
          <cell r="AQ395">
            <v>-49.246641570365092</v>
          </cell>
          <cell r="AR395">
            <v>-40.815851900088376</v>
          </cell>
          <cell r="AS395">
            <v>4.5943915581395212</v>
          </cell>
          <cell r="AT395">
            <v>5.6662040647324163</v>
          </cell>
          <cell r="AU395">
            <v>4.2344921052873463</v>
          </cell>
          <cell r="AV395">
            <v>-16.733634703181355</v>
          </cell>
          <cell r="AW395">
            <v>-46.3708527120369</v>
          </cell>
          <cell r="AX395">
            <v>-38.309703821216047</v>
          </cell>
        </row>
        <row r="396">
          <cell r="B396">
            <v>2005</v>
          </cell>
          <cell r="C396">
            <v>2.8965129358830222</v>
          </cell>
          <cell r="D396">
            <v>0.35974344492608612</v>
          </cell>
          <cell r="E396">
            <v>3.266676396227397</v>
          </cell>
          <cell r="F396">
            <v>1.0559662090813049</v>
          </cell>
          <cell r="G396">
            <v>126.36763722876209</v>
          </cell>
          <cell r="H396">
            <v>128.75800298619359</v>
          </cell>
          <cell r="I396">
            <v>0</v>
          </cell>
          <cell r="J396">
            <v>0</v>
          </cell>
          <cell r="K396">
            <v>77.264157905435098</v>
          </cell>
          <cell r="L396">
            <v>-100</v>
          </cell>
          <cell r="O396">
            <v>0</v>
          </cell>
          <cell r="P396">
            <v>-100</v>
          </cell>
          <cell r="Q396">
            <v>11.201026509856039</v>
          </cell>
          <cell r="R396">
            <v>0.41637960116289729</v>
          </cell>
          <cell r="S396">
            <v>-0.8851133600950245</v>
          </cell>
          <cell r="T396">
            <v>0.49991073022668253</v>
          </cell>
          <cell r="U396">
            <v>0.19647683490191525</v>
          </cell>
          <cell r="V396">
            <v>5.5795172983389874</v>
          </cell>
          <cell r="W396">
            <v>2.1828665568369043</v>
          </cell>
          <cell r="X396">
            <v>84.36506675143039</v>
          </cell>
          <cell r="Y396">
            <v>14.779334459277859</v>
          </cell>
          <cell r="Z396">
            <v>1.4599868429554297</v>
          </cell>
          <cell r="AA396">
            <v>1.7824764841390506</v>
          </cell>
          <cell r="AB396">
            <v>8.2732177997696397</v>
          </cell>
          <cell r="AC396">
            <v>6.3770715154902291</v>
          </cell>
          <cell r="AD396">
            <v>2.185667073746056</v>
          </cell>
          <cell r="AE396">
            <v>2.0771273961128767</v>
          </cell>
          <cell r="AF396">
            <v>86.712325605306177</v>
          </cell>
          <cell r="AG396">
            <v>-45.994442612913858</v>
          </cell>
          <cell r="AH396">
            <v>-1.8792892740174483</v>
          </cell>
          <cell r="AI396">
            <v>13.543573138110654</v>
          </cell>
          <cell r="AJ396">
            <v>-4.2335940765510287</v>
          </cell>
          <cell r="AK396">
            <v>135.98559722038001</v>
          </cell>
          <cell r="AL396">
            <v>26.465952080706188</v>
          </cell>
          <cell r="AM396">
            <v>-76.868829337094496</v>
          </cell>
          <cell r="AN396">
            <v>230.63068090470082</v>
          </cell>
          <cell r="AO396">
            <v>41.867681306786508</v>
          </cell>
          <cell r="AP396">
            <v>-61.750085704490921</v>
          </cell>
          <cell r="AQ396">
            <v>-83.695250073986386</v>
          </cell>
          <cell r="AR396">
            <v>-75.070732474064755</v>
          </cell>
          <cell r="AS396">
            <v>15.316952813461015</v>
          </cell>
          <cell r="AT396">
            <v>16.920373321648462</v>
          </cell>
          <cell r="AU396">
            <v>13.353537334418174</v>
          </cell>
          <cell r="AV396">
            <v>-55.891364380658516</v>
          </cell>
          <cell r="AW396">
            <v>-80.936425517343679</v>
          </cell>
          <cell r="AX396">
            <v>-71.741793427792004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64">
          <cell r="C264">
            <v>665.33333333333337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showGridLines="0" tabSelected="1" view="pageBreakPreview" zoomScaleNormal="100" zoomScaleSheetLayoutView="100" workbookViewId="0">
      <selection activeCell="A10" sqref="A10"/>
    </sheetView>
  </sheetViews>
  <sheetFormatPr defaultRowHeight="14.4" x14ac:dyDescent="0.3"/>
  <cols>
    <col min="1" max="1" width="45.33203125" customWidth="1"/>
  </cols>
  <sheetData>
    <row r="1" spans="1:2" x14ac:dyDescent="0.3">
      <c r="A1" s="28"/>
      <c r="B1" s="28"/>
    </row>
    <row r="2" spans="1:2" x14ac:dyDescent="0.3">
      <c r="A2" s="28" t="s">
        <v>42</v>
      </c>
      <c r="B2" s="28"/>
    </row>
    <row r="3" spans="1:2" x14ac:dyDescent="0.3">
      <c r="A3" s="28" t="s">
        <v>8</v>
      </c>
      <c r="B3" s="28"/>
    </row>
    <row r="4" spans="1:2" x14ac:dyDescent="0.3">
      <c r="A4" s="1"/>
      <c r="B4" s="1"/>
    </row>
    <row r="5" spans="1:2" ht="15" thickBot="1" x14ac:dyDescent="0.35">
      <c r="A5" s="2"/>
      <c r="B5" s="27">
        <v>2021</v>
      </c>
    </row>
    <row r="6" spans="1:2" ht="15" thickTop="1" x14ac:dyDescent="0.3">
      <c r="A6" s="2"/>
      <c r="B6" s="2"/>
    </row>
    <row r="7" spans="1:2" x14ac:dyDescent="0.3">
      <c r="A7" s="2" t="s">
        <v>6</v>
      </c>
      <c r="B7" s="3">
        <v>75135.423474612733</v>
      </c>
    </row>
    <row r="8" spans="1:2" x14ac:dyDescent="0.3">
      <c r="A8" s="2" t="s">
        <v>9</v>
      </c>
      <c r="B8" s="3">
        <v>368.7</v>
      </c>
    </row>
    <row r="9" spans="1:2" x14ac:dyDescent="0.3">
      <c r="A9" s="2" t="s">
        <v>10</v>
      </c>
      <c r="B9" s="3">
        <v>0</v>
      </c>
    </row>
    <row r="10" spans="1:2" ht="5.4" customHeight="1" x14ac:dyDescent="0.3">
      <c r="A10" s="2"/>
      <c r="B10" s="26"/>
    </row>
    <row r="11" spans="1:2" ht="5.4" customHeight="1" x14ac:dyDescent="0.3">
      <c r="A11" s="2"/>
      <c r="B11" s="4"/>
    </row>
    <row r="12" spans="1:2" x14ac:dyDescent="0.3">
      <c r="A12" s="2" t="s">
        <v>0</v>
      </c>
      <c r="B12" s="3">
        <f>B7-B8-B10-B9</f>
        <v>74766.723474612736</v>
      </c>
    </row>
    <row r="13" spans="1:2" x14ac:dyDescent="0.3">
      <c r="A13" s="2"/>
      <c r="B13" s="3"/>
    </row>
    <row r="14" spans="1:2" ht="26.4" x14ac:dyDescent="0.3">
      <c r="A14" s="20" t="s">
        <v>16</v>
      </c>
      <c r="B14" s="5">
        <v>63795.732132566976</v>
      </c>
    </row>
    <row r="15" spans="1:2" x14ac:dyDescent="0.3">
      <c r="A15" s="2"/>
      <c r="B15" s="5"/>
    </row>
    <row r="16" spans="1:2" x14ac:dyDescent="0.3">
      <c r="A16" s="2" t="s">
        <v>7</v>
      </c>
      <c r="B16" s="3">
        <f>B12-B14</f>
        <v>10970.99134204576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36"/>
  <sheetViews>
    <sheetView showGridLines="0" view="pageBreakPreview" zoomScaleNormal="100" zoomScaleSheetLayoutView="100" workbookViewId="0">
      <pane ySplit="4" topLeftCell="A5" activePane="bottomLeft" state="frozen"/>
      <selection pane="bottomLeft" activeCell="A5" sqref="A5"/>
    </sheetView>
  </sheetViews>
  <sheetFormatPr defaultColWidth="9.109375" defaultRowHeight="14.4" x14ac:dyDescent="0.3"/>
  <cols>
    <col min="1" max="1" width="3.5546875" style="7" customWidth="1"/>
    <col min="2" max="2" width="16.33203125" style="7" customWidth="1"/>
    <col min="3" max="3" width="57.5546875" style="7" customWidth="1"/>
    <col min="4" max="4" width="10" style="7" customWidth="1"/>
    <col min="5" max="5" width="15.33203125" style="7" customWidth="1"/>
    <col min="6" max="6" width="3.109375" style="7" customWidth="1"/>
    <col min="7" max="7" width="9.109375" style="7"/>
    <col min="8" max="8" width="9.33203125" style="7" bestFit="1" customWidth="1"/>
    <col min="9" max="16384" width="9.109375" style="7"/>
  </cols>
  <sheetData>
    <row r="1" spans="2:8" x14ac:dyDescent="0.25">
      <c r="B1" s="9"/>
      <c r="C1" s="6" t="s">
        <v>41</v>
      </c>
      <c r="D1" s="8"/>
      <c r="E1" s="9"/>
    </row>
    <row r="2" spans="2:8" x14ac:dyDescent="0.25">
      <c r="B2" s="9"/>
      <c r="C2" s="8"/>
      <c r="D2" s="8"/>
      <c r="E2" s="9"/>
    </row>
    <row r="3" spans="2:8" x14ac:dyDescent="0.3">
      <c r="B3" s="9"/>
      <c r="C3" s="9"/>
      <c r="D3" s="9"/>
      <c r="E3" s="9" t="s">
        <v>1</v>
      </c>
    </row>
    <row r="4" spans="2:8" ht="15" customHeight="1" x14ac:dyDescent="0.3">
      <c r="B4" s="9"/>
      <c r="C4" s="9"/>
      <c r="D4" s="9"/>
      <c r="E4" s="9">
        <v>2021</v>
      </c>
    </row>
    <row r="5" spans="2:8" x14ac:dyDescent="0.3">
      <c r="B5" s="9" t="s">
        <v>2</v>
      </c>
      <c r="C5" s="9"/>
      <c r="D5" s="9"/>
      <c r="E5" s="9"/>
    </row>
    <row r="6" spans="2:8" ht="7.5" customHeight="1" x14ac:dyDescent="0.3">
      <c r="B6" s="9"/>
      <c r="C6" s="13"/>
      <c r="D6" s="9"/>
      <c r="E6" s="12"/>
    </row>
    <row r="7" spans="2:8" ht="13.95" customHeight="1" x14ac:dyDescent="0.3">
      <c r="B7" s="9"/>
      <c r="C7" s="13"/>
      <c r="D7" s="9"/>
      <c r="E7" s="12"/>
    </row>
    <row r="8" spans="2:8" ht="14.4" customHeight="1" x14ac:dyDescent="0.3">
      <c r="B8" s="9" t="s">
        <v>20</v>
      </c>
      <c r="C8" s="10" t="s">
        <v>27</v>
      </c>
      <c r="D8" s="11" t="s">
        <v>5</v>
      </c>
      <c r="E8" s="12">
        <v>61573.549186685435</v>
      </c>
    </row>
    <row r="9" spans="2:8" ht="14.4" customHeight="1" x14ac:dyDescent="0.3">
      <c r="B9" s="9" t="s">
        <v>21</v>
      </c>
      <c r="C9" s="10" t="s">
        <v>19</v>
      </c>
      <c r="D9" s="11" t="s">
        <v>5</v>
      </c>
      <c r="E9" s="12">
        <v>11535.495389324258</v>
      </c>
    </row>
    <row r="10" spans="2:8" ht="13.2" customHeight="1" x14ac:dyDescent="0.3">
      <c r="B10" s="9" t="s">
        <v>22</v>
      </c>
      <c r="C10" s="10" t="s">
        <v>29</v>
      </c>
      <c r="D10" s="11" t="s">
        <v>5</v>
      </c>
      <c r="E10" s="12">
        <v>15896.893167655031</v>
      </c>
    </row>
    <row r="11" spans="2:8" ht="13.2" customHeight="1" x14ac:dyDescent="0.3">
      <c r="B11" s="9" t="s">
        <v>23</v>
      </c>
      <c r="C11" s="10" t="s">
        <v>30</v>
      </c>
      <c r="D11" s="11" t="s">
        <v>5</v>
      </c>
      <c r="E11" s="12">
        <v>6068.0506998088067</v>
      </c>
    </row>
    <row r="12" spans="2:8" ht="11.4" customHeight="1" x14ac:dyDescent="0.3">
      <c r="B12" s="9"/>
      <c r="C12" s="13"/>
      <c r="D12" s="9"/>
      <c r="E12" s="12"/>
    </row>
    <row r="13" spans="2:8" ht="15" thickBot="1" x14ac:dyDescent="0.35">
      <c r="B13" s="9" t="s">
        <v>24</v>
      </c>
      <c r="C13" s="14" t="s">
        <v>26</v>
      </c>
      <c r="D13" s="15" t="s">
        <v>5</v>
      </c>
      <c r="E13" s="16">
        <f>E8+E10+E9+E11</f>
        <v>95073.988443473543</v>
      </c>
    </row>
    <row r="14" spans="2:8" ht="7.5" customHeight="1" thickTop="1" x14ac:dyDescent="0.3">
      <c r="B14" s="9"/>
      <c r="C14" s="9"/>
      <c r="D14" s="9"/>
      <c r="E14" s="12"/>
    </row>
    <row r="15" spans="2:8" x14ac:dyDescent="0.3">
      <c r="B15" s="9" t="s">
        <v>17</v>
      </c>
      <c r="C15" s="17" t="s">
        <v>36</v>
      </c>
      <c r="D15" s="11" t="s">
        <v>5</v>
      </c>
      <c r="E15" s="12">
        <f>'Table 4-1'!B16</f>
        <v>10970.99134204576</v>
      </c>
      <c r="H15" s="24"/>
    </row>
    <row r="16" spans="2:8" x14ac:dyDescent="0.3">
      <c r="B16" s="9" t="s">
        <v>32</v>
      </c>
      <c r="C16" s="10" t="s">
        <v>31</v>
      </c>
      <c r="D16" s="9" t="s">
        <v>3</v>
      </c>
      <c r="E16" s="18">
        <f>E15/E13</f>
        <v>0.11539424738206484</v>
      </c>
    </row>
    <row r="17" spans="2:5" x14ac:dyDescent="0.3">
      <c r="B17" s="9" t="s">
        <v>33</v>
      </c>
      <c r="C17" s="10" t="s">
        <v>11</v>
      </c>
      <c r="D17" s="9" t="s">
        <v>3</v>
      </c>
      <c r="E17" s="18">
        <f>E15/(E8+E9)</f>
        <v>0.15006339373836963</v>
      </c>
    </row>
    <row r="18" spans="2:5" ht="7.5" customHeight="1" x14ac:dyDescent="0.3">
      <c r="B18" s="9"/>
      <c r="C18" s="10"/>
      <c r="D18" s="9"/>
      <c r="E18" s="12"/>
    </row>
    <row r="19" spans="2:5" ht="15" thickBot="1" x14ac:dyDescent="0.35">
      <c r="B19" s="9" t="s">
        <v>18</v>
      </c>
      <c r="C19" s="14" t="s">
        <v>35</v>
      </c>
      <c r="D19" s="15" t="s">
        <v>5</v>
      </c>
      <c r="E19" s="16">
        <f>E13*(1+E16)</f>
        <v>106044.9797855193</v>
      </c>
    </row>
    <row r="20" spans="2:5" ht="9.75" customHeight="1" thickTop="1" x14ac:dyDescent="0.3">
      <c r="B20" s="9"/>
      <c r="C20" s="9"/>
      <c r="D20" s="9"/>
      <c r="E20" s="12"/>
    </row>
    <row r="21" spans="2:5" x14ac:dyDescent="0.3">
      <c r="B21" s="9">
        <v>7</v>
      </c>
      <c r="C21" s="10" t="s">
        <v>37</v>
      </c>
      <c r="D21" s="9"/>
      <c r="E21" s="18">
        <f>E16</f>
        <v>0.11539424738206484</v>
      </c>
    </row>
    <row r="22" spans="2:5" ht="11.25" customHeight="1" x14ac:dyDescent="0.3">
      <c r="B22" s="9"/>
      <c r="C22" s="10"/>
      <c r="D22" s="9"/>
      <c r="E22" s="18"/>
    </row>
    <row r="23" spans="2:5" x14ac:dyDescent="0.3">
      <c r="B23" s="21"/>
      <c r="C23" s="23" t="s">
        <v>25</v>
      </c>
      <c r="D23" s="21"/>
      <c r="E23" s="22"/>
    </row>
    <row r="24" spans="2:5" x14ac:dyDescent="0.3">
      <c r="B24" s="21" t="s">
        <v>38</v>
      </c>
      <c r="C24" s="10" t="s">
        <v>11</v>
      </c>
      <c r="D24" s="9" t="s">
        <v>3</v>
      </c>
      <c r="E24" s="19">
        <f>E17</f>
        <v>0.15006339373836963</v>
      </c>
    </row>
    <row r="25" spans="2:5" x14ac:dyDescent="0.3">
      <c r="B25" s="21">
        <v>9</v>
      </c>
      <c r="C25" s="10" t="s">
        <v>12</v>
      </c>
      <c r="D25" s="9" t="s">
        <v>3</v>
      </c>
      <c r="E25" s="19">
        <v>0.22320000000000001</v>
      </c>
    </row>
    <row r="26" spans="2:5" x14ac:dyDescent="0.3">
      <c r="B26" s="21">
        <v>10</v>
      </c>
      <c r="C26" s="10" t="s">
        <v>13</v>
      </c>
      <c r="D26" s="9" t="s">
        <v>3</v>
      </c>
      <c r="E26" s="19">
        <v>0.1867</v>
      </c>
    </row>
    <row r="27" spans="2:5" x14ac:dyDescent="0.25">
      <c r="B27" s="21"/>
      <c r="C27" s="10"/>
      <c r="D27" s="9"/>
      <c r="E27" s="25"/>
    </row>
    <row r="28" spans="2:5" x14ac:dyDescent="0.3">
      <c r="B28" s="21" t="s">
        <v>39</v>
      </c>
      <c r="C28" s="10" t="s">
        <v>14</v>
      </c>
      <c r="D28" s="9" t="s">
        <v>3</v>
      </c>
      <c r="E28" s="19">
        <f>E25+E24</f>
        <v>0.37326339373836964</v>
      </c>
    </row>
    <row r="29" spans="2:5" x14ac:dyDescent="0.3">
      <c r="B29" s="21" t="s">
        <v>40</v>
      </c>
      <c r="C29" s="10" t="s">
        <v>15</v>
      </c>
      <c r="D29" s="9" t="s">
        <v>3</v>
      </c>
      <c r="E29" s="19">
        <f>E26+E24</f>
        <v>0.33676339373836961</v>
      </c>
    </row>
    <row r="31" spans="2:5" x14ac:dyDescent="0.25">
      <c r="B31" s="21"/>
      <c r="C31" s="25"/>
      <c r="D31" s="25"/>
      <c r="E31" s="25"/>
    </row>
    <row r="32" spans="2:5" x14ac:dyDescent="0.3">
      <c r="B32" s="9" t="s">
        <v>4</v>
      </c>
      <c r="C32" s="9"/>
      <c r="D32" s="9"/>
      <c r="E32" s="9"/>
    </row>
    <row r="33" spans="2:5" ht="22.95" customHeight="1" x14ac:dyDescent="0.3">
      <c r="B33" s="29" t="s">
        <v>28</v>
      </c>
      <c r="C33" s="29"/>
      <c r="D33" s="29"/>
      <c r="E33" s="29"/>
    </row>
    <row r="34" spans="2:5" ht="51.6" customHeight="1" x14ac:dyDescent="0.3">
      <c r="B34" s="29" t="s">
        <v>43</v>
      </c>
      <c r="C34" s="29"/>
      <c r="D34" s="29"/>
      <c r="E34" s="29"/>
    </row>
    <row r="35" spans="2:5" ht="12" customHeight="1" x14ac:dyDescent="0.3">
      <c r="B35" s="29" t="s">
        <v>34</v>
      </c>
      <c r="C35" s="29"/>
      <c r="D35" s="29"/>
      <c r="E35" s="29"/>
    </row>
    <row r="36" spans="2:5" ht="8.25" customHeight="1" x14ac:dyDescent="0.3"/>
  </sheetData>
  <mergeCells count="3">
    <mergeCell ref="B33:E33"/>
    <mergeCell ref="B34:E34"/>
    <mergeCell ref="B35:E35"/>
  </mergeCells>
  <pageMargins left="0.70866141732283472" right="0.70866141732283472" top="0.74803149606299213" bottom="0.74803149606299213" header="0.31496062992125984" footer="0.31496062992125984"/>
  <pageSetup scale="85" orientation="portrait" r:id="rId1"/>
  <colBreaks count="1" manualBreakCount="1">
    <brk id="5" max="8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9F21A082D0544A2CDF47CC8383261" ma:contentTypeVersion="7" ma:contentTypeDescription="Create a new document." ma:contentTypeScope="" ma:versionID="e1f0e745d2198ca932e29aa345dbfe45">
  <xsd:schema xmlns:xsd="http://www.w3.org/2001/XMLSchema" xmlns:xs="http://www.w3.org/2001/XMLSchema" xmlns:p="http://schemas.microsoft.com/office/2006/metadata/properties" xmlns:ns2="ebfaebbf-4320-422c-ac1d-4cb4d6876cbf" xmlns:ns3="0EA14854-9DA5-476D-A48E-C8702B20AF6F" targetNamespace="http://schemas.microsoft.com/office/2006/metadata/properties" ma:root="true" ma:fieldsID="69e2f1f2aafa5f0d13693b250b900197" ns2:_="" ns3:_="">
    <xsd:import namespace="ebfaebbf-4320-422c-ac1d-4cb4d6876cbf"/>
    <xsd:import namespace="0EA14854-9DA5-476D-A48E-C8702B20AF6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ecord_x0020_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14854-9DA5-476D-A48E-C8702B20AF6F" elementFormDefault="qualified">
    <xsd:import namespace="http://schemas.microsoft.com/office/2006/documentManagement/types"/>
    <xsd:import namespace="http://schemas.microsoft.com/office/infopath/2007/PartnerControls"/>
    <xsd:element name="Record_x0020_Date" ma:index="11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Date xmlns="0EA14854-9DA5-476D-A48E-C8702B20AF6F" xsi:nil="true"/>
    <_dlc_DocId xmlns="ebfaebbf-4320-422c-ac1d-4cb4d6876cbf">DE62RQK3PRT2-1338725601-1344</_dlc_DocId>
    <_dlc_DocIdUrl xmlns="ebfaebbf-4320-422c-ac1d-4cb4d6876cbf">
      <Url>https://sharepoint.yec.yk.ca/Projects/LargeProjects/2719/_layouts/15/DocIdRedir.aspx?ID=DE62RQK3PRT2-1338725601-1344</Url>
      <Description>DE62RQK3PRT2-1338725601-1344</Description>
    </_dlc_DocIdUrl>
  </documentManagement>
</p:properties>
</file>

<file path=customXml/itemProps1.xml><?xml version="1.0" encoding="utf-8"?>
<ds:datastoreItem xmlns:ds="http://schemas.openxmlformats.org/officeDocument/2006/customXml" ds:itemID="{4D441105-4A16-4947-8152-1A6419027B85}"/>
</file>

<file path=customXml/itemProps2.xml><?xml version="1.0" encoding="utf-8"?>
<ds:datastoreItem xmlns:ds="http://schemas.openxmlformats.org/officeDocument/2006/customXml" ds:itemID="{82870691-9C55-4AF4-B4A0-951A2ED76444}"/>
</file>

<file path=customXml/itemProps3.xml><?xml version="1.0" encoding="utf-8"?>
<ds:datastoreItem xmlns:ds="http://schemas.openxmlformats.org/officeDocument/2006/customXml" ds:itemID="{760A7E2A-E477-47D2-9B58-2C3F0CAFCEC2}"/>
</file>

<file path=customXml/itemProps4.xml><?xml version="1.0" encoding="utf-8"?>
<ds:datastoreItem xmlns:ds="http://schemas.openxmlformats.org/officeDocument/2006/customXml" ds:itemID="{08388DA6-7BB0-4860-98F2-4349A37A6F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4-1</vt:lpstr>
      <vt:lpstr>Table 4-2</vt:lpstr>
      <vt:lpstr>'Table 4-1'!Print_Area</vt:lpstr>
      <vt:lpstr>'Table 4-2'!Print_Area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2020-11-23T01:58:10Z</dcterms:created>
  <dcterms:modified xsi:type="dcterms:W3CDTF">2020-11-23T01:58:30Z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0x0101004169F21A082D0544A2CDF47CC8383261</vt:lpwstr>
  </property>
  <property fmtid="{D5CDD505-2E9C-101B-9397-08002B2CF9AE}" pid="3" name="_dlc_DocIdItemGuid">
    <vt:lpwstr>80725806-de57-4db8-b5a5-5ac13645f8aa</vt:lpwstr>
  </property>
</Properties>
</file>