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435" activeTab="8"/>
  </bookViews>
  <sheets>
    <sheet name="2.1" sheetId="20" r:id="rId1"/>
    <sheet name="2.2" sheetId="46" r:id="rId2"/>
    <sheet name="2.3" sheetId="3" r:id="rId3"/>
    <sheet name="2.4" sheetId="4" r:id="rId4"/>
    <sheet name="2.5" sheetId="5" r:id="rId5"/>
    <sheet name="2.6" sheetId="37" r:id="rId6"/>
    <sheet name="2.7" sheetId="45" r:id="rId7"/>
    <sheet name="2.8" sheetId="6" r:id="rId8"/>
    <sheet name="2.9" sheetId="8" r:id="rId9"/>
  </sheets>
  <definedNames>
    <definedName name="_xlnm.Print_Area" localSheetId="0">'2.1'!$A$1:$M$20</definedName>
    <definedName name="_xlnm.Print_Area" localSheetId="1">'2.2'!$A$1:$I$14</definedName>
    <definedName name="_xlnm.Print_Area" localSheetId="2">'2.3'!$A$1:$M$16</definedName>
    <definedName name="_xlnm.Print_Area" localSheetId="3">'2.4'!$A$1:$M$17</definedName>
    <definedName name="_xlnm.Print_Area" localSheetId="4">'2.5'!$A$1:$M$17</definedName>
    <definedName name="_xlnm.Print_Area" localSheetId="5">'2.6'!$A$1:$L$17</definedName>
    <definedName name="_xlnm.Print_Area" localSheetId="6">'2.7'!$A$1:$K$13</definedName>
    <definedName name="_xlnm.Print_Area" localSheetId="7">'2.8'!$A$1:$M$14</definedName>
    <definedName name="_xlnm.Print_Area" localSheetId="8">'2.9'!$A$1:$M$27</definedName>
  </definedNames>
  <calcPr calcId="152511"/>
</workbook>
</file>

<file path=xl/calcChain.xml><?xml version="1.0" encoding="utf-8"?>
<calcChain xmlns="http://schemas.openxmlformats.org/spreadsheetml/2006/main">
  <c r="G10" i="46" l="1"/>
  <c r="G9" i="46" l="1"/>
  <c r="E12" i="45" l="1"/>
  <c r="F9" i="45"/>
  <c r="J9" i="45"/>
  <c r="F10" i="45"/>
  <c r="J10" i="45"/>
  <c r="F11" i="45"/>
  <c r="J11" i="45"/>
  <c r="D12" i="45"/>
  <c r="H12" i="45"/>
  <c r="I12" i="45"/>
  <c r="F12" i="45" l="1"/>
  <c r="J12" i="45"/>
  <c r="D16" i="20" l="1"/>
  <c r="D15" i="3"/>
  <c r="D26" i="8"/>
  <c r="D12" i="5"/>
  <c r="D14" i="5"/>
  <c r="D14" i="37"/>
  <c r="D16" i="37" s="1"/>
  <c r="D15" i="37"/>
  <c r="D12" i="4"/>
  <c r="D14" i="4" s="1"/>
  <c r="D10" i="37" l="1"/>
  <c r="L8" i="20"/>
  <c r="L12" i="37" l="1"/>
  <c r="H8" i="20"/>
  <c r="H9" i="5"/>
  <c r="F14" i="37"/>
  <c r="H15" i="20"/>
  <c r="L11" i="8"/>
  <c r="H11" i="20"/>
  <c r="L11" i="20"/>
  <c r="L15" i="20"/>
  <c r="H16" i="8"/>
  <c r="L15" i="8"/>
  <c r="H8" i="37"/>
  <c r="H13" i="37"/>
  <c r="F15" i="3"/>
  <c r="H9" i="8"/>
  <c r="H13" i="8"/>
  <c r="H17" i="8"/>
  <c r="H21" i="8"/>
  <c r="H25" i="8"/>
  <c r="L12" i="8"/>
  <c r="L16" i="8"/>
  <c r="L20" i="8"/>
  <c r="L24" i="8"/>
  <c r="L9" i="5"/>
  <c r="H10" i="8"/>
  <c r="H14" i="8"/>
  <c r="H18" i="8"/>
  <c r="H22" i="8"/>
  <c r="L9" i="8"/>
  <c r="L13" i="8"/>
  <c r="L17" i="8"/>
  <c r="L21" i="8"/>
  <c r="L25" i="8"/>
  <c r="H9" i="37"/>
  <c r="L13" i="37"/>
  <c r="H9" i="20"/>
  <c r="H13" i="20"/>
  <c r="L9" i="20"/>
  <c r="L13" i="20"/>
  <c r="H9" i="6"/>
  <c r="H11" i="37"/>
  <c r="L9" i="37"/>
  <c r="H9" i="4"/>
  <c r="L9" i="4"/>
  <c r="H9" i="3"/>
  <c r="H10" i="20"/>
  <c r="H14" i="20"/>
  <c r="L10" i="20"/>
  <c r="L14" i="20"/>
  <c r="H12" i="8"/>
  <c r="H20" i="8"/>
  <c r="H24" i="8"/>
  <c r="L19" i="8"/>
  <c r="L23" i="8"/>
  <c r="L9" i="6"/>
  <c r="H13" i="5"/>
  <c r="L13" i="5"/>
  <c r="H12" i="37"/>
  <c r="L8" i="37"/>
  <c r="L10" i="37" s="1"/>
  <c r="L11" i="37"/>
  <c r="H11" i="8"/>
  <c r="H15" i="8"/>
  <c r="H19" i="8"/>
  <c r="H23" i="8"/>
  <c r="L10" i="8"/>
  <c r="L14" i="8"/>
  <c r="L18" i="8"/>
  <c r="L22" i="8"/>
  <c r="L13" i="4"/>
  <c r="G16" i="20"/>
  <c r="H13" i="4"/>
  <c r="H12" i="20"/>
  <c r="L12" i="20"/>
  <c r="L9" i="3"/>
  <c r="K16" i="20"/>
  <c r="H14" i="37" l="1"/>
  <c r="L15" i="37"/>
  <c r="H15" i="37"/>
  <c r="H16" i="37" s="1"/>
  <c r="L16" i="20"/>
  <c r="L14" i="37"/>
  <c r="H16" i="20"/>
  <c r="H10" i="37"/>
  <c r="L26" i="8"/>
  <c r="H26" i="8"/>
  <c r="L16" i="37" l="1"/>
  <c r="L10" i="5"/>
  <c r="H10" i="5"/>
  <c r="B5" i="37"/>
  <c r="L10" i="4" l="1"/>
  <c r="H10" i="4"/>
  <c r="J10" i="37"/>
  <c r="F10" i="37"/>
  <c r="K10" i="37" l="1"/>
  <c r="G10" i="37"/>
  <c r="K12" i="5" l="1"/>
  <c r="G12" i="5" l="1"/>
  <c r="G15" i="37"/>
  <c r="K15" i="37"/>
  <c r="K12" i="4"/>
  <c r="K14" i="37"/>
  <c r="G12" i="4"/>
  <c r="G14" i="37"/>
  <c r="K16" i="37" l="1"/>
  <c r="G16" i="37"/>
  <c r="G14" i="5" l="1"/>
  <c r="K14" i="5" l="1"/>
  <c r="G14" i="4"/>
  <c r="K14" i="4" l="1"/>
  <c r="J16" i="20" l="1"/>
  <c r="F16" i="20" l="1"/>
  <c r="F13" i="6" l="1"/>
  <c r="G26" i="8"/>
  <c r="J13" i="6" l="1"/>
  <c r="J15" i="3"/>
  <c r="K26" i="8"/>
  <c r="F26" i="8"/>
  <c r="J26" i="8" l="1"/>
  <c r="F15" i="37" l="1"/>
  <c r="F12" i="5" l="1"/>
  <c r="F14" i="5" s="1"/>
  <c r="H11" i="5"/>
  <c r="H12" i="5" s="1"/>
  <c r="H14" i="5" s="1"/>
  <c r="F12" i="4"/>
  <c r="F14" i="4" s="1"/>
  <c r="H11" i="4"/>
  <c r="H12" i="4" s="1"/>
  <c r="H14" i="4" s="1"/>
  <c r="F16" i="37"/>
  <c r="J15" i="37" l="1"/>
  <c r="J14" i="37"/>
  <c r="J12" i="5" l="1"/>
  <c r="J14" i="5" s="1"/>
  <c r="L11" i="5"/>
  <c r="L12" i="5" s="1"/>
  <c r="L14" i="5" s="1"/>
  <c r="J12" i="4"/>
  <c r="J14" i="4" s="1"/>
  <c r="L11" i="4"/>
  <c r="L12" i="4" s="1"/>
  <c r="L14" i="4" s="1"/>
  <c r="J16" i="37"/>
  <c r="H12" i="6" l="1"/>
  <c r="H11" i="6"/>
  <c r="H14" i="3"/>
  <c r="H13" i="3"/>
  <c r="H12" i="3"/>
  <c r="H10" i="3" l="1"/>
  <c r="H10" i="6"/>
  <c r="H13" i="6" s="1"/>
  <c r="G13" i="6"/>
  <c r="H11" i="3" l="1"/>
  <c r="H15" i="3" s="1"/>
  <c r="G15" i="3"/>
  <c r="L12" i="6" l="1"/>
  <c r="L11" i="6"/>
  <c r="L13" i="3"/>
  <c r="L11" i="3"/>
  <c r="L12" i="3" l="1"/>
  <c r="L14" i="3"/>
  <c r="L10" i="6"/>
  <c r="L13" i="6" s="1"/>
  <c r="K13" i="6"/>
  <c r="L10" i="3" l="1"/>
  <c r="L15" i="3" s="1"/>
  <c r="K15" i="3"/>
</calcChain>
</file>

<file path=xl/sharedStrings.xml><?xml version="1.0" encoding="utf-8"?>
<sst xmlns="http://schemas.openxmlformats.org/spreadsheetml/2006/main" count="172" uniqueCount="90">
  <si>
    <t>($000)</t>
  </si>
  <si>
    <t>Labour</t>
  </si>
  <si>
    <t>Diesel</t>
  </si>
  <si>
    <t>Hydro</t>
  </si>
  <si>
    <t>Wind</t>
  </si>
  <si>
    <t>Transmission Costs</t>
  </si>
  <si>
    <t>Distribution Costs</t>
  </si>
  <si>
    <t>Environmental Mgmt</t>
  </si>
  <si>
    <t>General</t>
  </si>
  <si>
    <t>Information Systems</t>
  </si>
  <si>
    <t>Safety</t>
  </si>
  <si>
    <t>Training</t>
  </si>
  <si>
    <t>Recruitment</t>
  </si>
  <si>
    <t>Board of Directors</t>
  </si>
  <si>
    <t>Union</t>
  </si>
  <si>
    <t>Material Management</t>
  </si>
  <si>
    <t>Contracting</t>
  </si>
  <si>
    <t>Regulatory Affairs</t>
  </si>
  <si>
    <t>Professional Development</t>
  </si>
  <si>
    <t>Fish Hatchery</t>
  </si>
  <si>
    <t>Operation Supervision</t>
  </si>
  <si>
    <t>Transportation</t>
  </si>
  <si>
    <t>Other Non-Labour</t>
  </si>
  <si>
    <t>President</t>
  </si>
  <si>
    <t>Communications</t>
  </si>
  <si>
    <t>Human Resources &amp; Info. Mgmt.</t>
  </si>
  <si>
    <t>Finance, Cust. Acctg. &amp; Purchasing</t>
  </si>
  <si>
    <t>Operations</t>
  </si>
  <si>
    <t>Engineering Services</t>
  </si>
  <si>
    <t>Health, Safety &amp; Environment</t>
  </si>
  <si>
    <t xml:space="preserve">Total </t>
  </si>
  <si>
    <t>Resource Planning</t>
  </si>
  <si>
    <t>Customer Accounting</t>
  </si>
  <si>
    <t>Total Production</t>
  </si>
  <si>
    <t>Total Transmission</t>
  </si>
  <si>
    <t>Total Distribution</t>
  </si>
  <si>
    <t>Total General O&amp;M</t>
  </si>
  <si>
    <t>Total Administration</t>
  </si>
  <si>
    <t>Maintenance of Company Owned Properties</t>
  </si>
  <si>
    <t>SCADA Communication</t>
  </si>
  <si>
    <t>Resource Planning and Environment</t>
  </si>
  <si>
    <t xml:space="preserve">Note: </t>
  </si>
  <si>
    <t>1. The employee complement numbers are net of allocation to YDC.</t>
  </si>
  <si>
    <t>LNG</t>
  </si>
  <si>
    <t>Brushing Deferred</t>
  </si>
  <si>
    <t>Transmission Deferred</t>
  </si>
  <si>
    <t>Distribution Deferred</t>
  </si>
  <si>
    <t>Transmission Brushing</t>
  </si>
  <si>
    <t>Distribution Brushing</t>
  </si>
  <si>
    <t>Net Transmission Brushing</t>
  </si>
  <si>
    <t>Net Distribution Brushing</t>
  </si>
  <si>
    <t>Net Brushing Expense</t>
  </si>
  <si>
    <t xml:space="preserve">   Deferred Brushing</t>
  </si>
  <si>
    <t xml:space="preserve">   Net Brushing Cost</t>
  </si>
  <si>
    <t>Brushing Cost</t>
  </si>
  <si>
    <t>Total Brushing</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</si>
  <si>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</si>
  <si>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1. YUB order 2013-01 [paragraph 108] directed that for the period beyond 2013 test year distribution and transmission vegetation management ("brushing") related costs greater than 2011 actual brushing costs are to be held in the newly created vegetation management deferral account. The total transmission and distribution brushing cost in 2011 was $0.502 million.</t>
  </si>
  <si>
    <t>Opening Balance</t>
  </si>
  <si>
    <t>Closing Balance</t>
  </si>
  <si>
    <t xml:space="preserve">   Annual Deferred Costs</t>
  </si>
  <si>
    <t xml:space="preserve">   Annual Amortization</t>
  </si>
  <si>
    <t>2017 Forecast</t>
  </si>
  <si>
    <t>2018 Forecast</t>
  </si>
  <si>
    <t>Compliance Filing</t>
  </si>
  <si>
    <t>Diff</t>
  </si>
  <si>
    <t xml:space="preserve">2016 Actual </t>
  </si>
  <si>
    <t>Original GRA Filing</t>
  </si>
  <si>
    <t>2016 Actual</t>
  </si>
  <si>
    <t>2016 Actuals</t>
  </si>
  <si>
    <t>Table 2.1</t>
  </si>
  <si>
    <t>2017 Actual Employee Complement History (FTEs)</t>
  </si>
  <si>
    <t xml:space="preserve"> 2017 Actual Production Costs by Category</t>
  </si>
  <si>
    <t>Table 2.3</t>
  </si>
  <si>
    <t>Table 2.4</t>
  </si>
  <si>
    <t>Table 2.5</t>
  </si>
  <si>
    <t>Total Net Transmission and Distribution Brushing Costs ($000)</t>
  </si>
  <si>
    <t>Table 2.6</t>
  </si>
  <si>
    <t>2017 Actual General O&amp;M Costs by Category</t>
  </si>
  <si>
    <t>Table 2.8</t>
  </si>
  <si>
    <t>2017 Actual Administrative Costs by Category</t>
  </si>
  <si>
    <t>Table 2.9</t>
  </si>
  <si>
    <t>Deferred Vegetation Management Account Closing Balance</t>
  </si>
  <si>
    <t>Table 2.7</t>
  </si>
  <si>
    <t>2014 -2017 Average</t>
  </si>
  <si>
    <t>Actual</t>
  </si>
  <si>
    <t>Capital</t>
  </si>
  <si>
    <t>Maintenance</t>
  </si>
  <si>
    <t>Table 2-2</t>
  </si>
  <si>
    <t>YEC Capital-to-Maintenance Labour Allocation for 2014-2017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</si>
</sst>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00_);_(* \(#,##0.00\);_(* &quot;-&quot;??_);_(@_)"/>
    <numFmt numFmtId="167" formatCode="_-* #,##0_-;\-* #,##0_-;_-* &quot;-&quot;??_-;_-@_-"/>
    <numFmt numFmtId="168" formatCode="0.0%"/>
    <numFmt numFmtId="169" formatCode="&quot;$&quot;#,##0"/>
    <numFmt numFmtId="170" formatCode="_-&quot;$&quot;* #,##0_-;\-&quot;$&quot;* #,##0_-;_-&quot;$&quot;* &quot;-&quot;??_-;_-@_-"/>
  </numFmts>
  <fonts count="31"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indexed="8"/>
      <name val="Tahoma"/>
      <family val="2"/>
    </font>
    <font>
      <b/>
      <sz val="12"/>
      <name val="Tahoma"/>
      <family val="2"/>
    </font>
    <font>
      <sz val="12"/>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sz val="11"/>
      <color theme="1"/>
      <name val="Tahoma"/>
      <family val="2"/>
    </font>
    <font>
      <b/>
      <sz val="11"/>
      <name val="Tahoma"/>
      <family val="2"/>
    </font>
    <font>
      <b/>
      <sz val="11"/>
      <color rgb="FF000000"/>
      <name val="Tahoma"/>
      <family val="2"/>
    </font>
    <font>
      <sz val="11"/>
      <color rgb="FF000000"/>
      <name val="Tahoma"/>
      <family val="2"/>
    </font>
  </fonts>
  <fills count="4">
    <fill>
      <patternFill patternType="none"/>
    </fill>
    <fill>
      <patternFill patternType="gray125"/>
    </fill>
    <fill>
      <patternFill patternType="solid">
        <fgColor theme="7" tint="0.39997558519241921"/>
        <bgColor indexed="65"/>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thin">
        <color indexed="64"/>
      </bottom>
      <diagonal/>
    </border>
    <border>
      <left/>
      <right/>
      <top/>
      <bottom style="medium">
        <color indexed="64"/>
      </bottom>
      <diagonal/>
    </border>
  </borders>
  <cellStyleXfs count="22">
    <xf numFmtId="0" fontId="0" fillId="0" borderId="0"/>
    <xf numFmtId="0" fontId="12" fillId="0" borderId="0"/>
    <xf numFmtId="166"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0" fontId="23" fillId="0" borderId="0" applyAlignment="0"/>
    <xf numFmtId="44"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8" fillId="3" borderId="0" xfId="0" applyFont="1" applyFill="1"/>
    <xf numFmtId="0" fontId="0" fillId="3" borderId="0" xfId="0" applyFont="1" applyFill="1"/>
    <xf numFmtId="164" fontId="9" fillId="3" borderId="0" xfId="0" quotePrefix="1" applyNumberFormat="1" applyFont="1" applyFill="1" applyAlignment="1">
      <alignment horizontal="center" vertical="center"/>
    </xf>
    <xf numFmtId="164"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Border="1" applyAlignment="1">
      <alignment horizontal="center" vertical="center"/>
    </xf>
    <xf numFmtId="0" fontId="0" fillId="3" borderId="0" xfId="0" applyFill="1"/>
    <xf numFmtId="0" fontId="0" fillId="3" borderId="0" xfId="0" applyFont="1" applyFill="1" applyAlignment="1">
      <alignment vertical="center"/>
    </xf>
    <xf numFmtId="0" fontId="0" fillId="3" borderId="0" xfId="0" applyFill="1" applyAlignment="1">
      <alignment vertical="center"/>
    </xf>
    <xf numFmtId="168" fontId="0" fillId="3" borderId="0" xfId="3" applyNumberFormat="1" applyFont="1" applyFill="1" applyAlignment="1">
      <alignment vertical="center"/>
    </xf>
    <xf numFmtId="0" fontId="10" fillId="3" borderId="1" xfId="0" applyFont="1" applyFill="1" applyBorder="1" applyAlignment="1">
      <alignment horizontal="center" vertical="center" wrapText="1"/>
    </xf>
    <xf numFmtId="0" fontId="10" fillId="3" borderId="0" xfId="0" applyFont="1" applyFill="1" applyBorder="1" applyAlignment="1">
      <alignment horizontal="center" vertical="center" wrapText="1"/>
    </xf>
    <xf numFmtId="165" fontId="0" fillId="3" borderId="0" xfId="0" applyNumberFormat="1" applyFont="1" applyFill="1" applyAlignment="1">
      <alignment vertical="center"/>
    </xf>
    <xf numFmtId="165" fontId="0" fillId="3" borderId="0" xfId="0" applyNumberFormat="1" applyFont="1" applyFill="1" applyBorder="1" applyAlignment="1">
      <alignment vertical="center"/>
    </xf>
    <xf numFmtId="165" fontId="0" fillId="3" borderId="0" xfId="0" applyNumberFormat="1" applyFill="1" applyAlignment="1">
      <alignment vertical="center"/>
    </xf>
    <xf numFmtId="9" fontId="0" fillId="3" borderId="0" xfId="3" applyFont="1" applyFill="1" applyAlignment="1">
      <alignment vertical="center"/>
    </xf>
    <xf numFmtId="37" fontId="0" fillId="3" borderId="0" xfId="0" applyNumberFormat="1" applyFont="1" applyFill="1" applyAlignment="1">
      <alignment vertical="center"/>
    </xf>
    <xf numFmtId="37" fontId="0" fillId="3" borderId="0" xfId="0" applyNumberFormat="1" applyFont="1" applyFill="1" applyBorder="1" applyAlignment="1">
      <alignment vertical="center"/>
    </xf>
    <xf numFmtId="0" fontId="0" fillId="3" borderId="0" xfId="0" applyFont="1" applyFill="1" applyAlignment="1">
      <alignment vertical="center" wrapText="1"/>
    </xf>
    <xf numFmtId="165" fontId="0" fillId="3" borderId="2" xfId="0" applyNumberFormat="1" applyFont="1" applyFill="1" applyBorder="1" applyAlignment="1">
      <alignment vertical="center"/>
    </xf>
    <xf numFmtId="0" fontId="0" fillId="3" borderId="0" xfId="0" applyFont="1" applyFill="1" applyBorder="1" applyAlignment="1">
      <alignment vertical="center"/>
    </xf>
    <xf numFmtId="0" fontId="0" fillId="3" borderId="0" xfId="0" applyFill="1" applyBorder="1"/>
    <xf numFmtId="9" fontId="0" fillId="3" borderId="0" xfId="3" applyFont="1" applyFill="1"/>
    <xf numFmtId="165" fontId="0" fillId="3" borderId="0" xfId="3" applyNumberFormat="1" applyFont="1" applyFill="1" applyAlignment="1">
      <alignment vertical="center"/>
    </xf>
    <xf numFmtId="0" fontId="22" fillId="3" borderId="0" xfId="1" applyFont="1" applyFill="1" applyAlignment="1"/>
    <xf numFmtId="0" fontId="10" fillId="3" borderId="0" xfId="1" applyFont="1" applyFill="1" applyAlignment="1">
      <alignment horizontal="center"/>
    </xf>
    <xf numFmtId="0" fontId="11" fillId="3" borderId="0" xfId="1" applyFont="1" applyFill="1" applyAlignment="1">
      <alignment horizontal="center"/>
    </xf>
    <xf numFmtId="0" fontId="12" fillId="3" borderId="0" xfId="1" applyFill="1" applyAlignment="1"/>
    <xf numFmtId="0" fontId="17" fillId="3" borderId="0" xfId="1" applyFont="1" applyFill="1" applyAlignment="1">
      <alignment horizontal="left"/>
    </xf>
    <xf numFmtId="0" fontId="15" fillId="3" borderId="0" xfId="1" applyFont="1" applyFill="1" applyAlignment="1">
      <alignment horizontal="left"/>
    </xf>
    <xf numFmtId="0" fontId="10" fillId="3" borderId="0" xfId="1" applyFont="1" applyFill="1"/>
    <xf numFmtId="0" fontId="12" fillId="3" borderId="0" xfId="1" applyFill="1"/>
    <xf numFmtId="0" fontId="11" fillId="3" borderId="0" xfId="1" applyFont="1" applyFill="1"/>
    <xf numFmtId="166" fontId="11" fillId="3" borderId="0" xfId="2" applyFont="1" applyFill="1"/>
    <xf numFmtId="166" fontId="11" fillId="3" borderId="0" xfId="2" applyFont="1" applyFill="1" applyAlignment="1">
      <alignment horizontal="center"/>
    </xf>
    <xf numFmtId="43" fontId="12" fillId="3" borderId="0" xfId="1" applyNumberFormat="1" applyFill="1"/>
    <xf numFmtId="2" fontId="11" fillId="3" borderId="0" xfId="1" applyNumberFormat="1" applyFont="1" applyFill="1"/>
    <xf numFmtId="0" fontId="11" fillId="3" borderId="2" xfId="1" applyFont="1" applyFill="1" applyBorder="1"/>
    <xf numFmtId="166" fontId="11" fillId="3" borderId="2" xfId="2" applyFont="1" applyFill="1" applyBorder="1" applyAlignment="1">
      <alignment horizontal="center"/>
    </xf>
    <xf numFmtId="0" fontId="11" fillId="3" borderId="0" xfId="1" applyFont="1" applyFill="1" applyBorder="1"/>
    <xf numFmtId="166" fontId="11" fillId="3" borderId="0" xfId="2" applyFont="1" applyFill="1" applyBorder="1" applyAlignment="1">
      <alignment horizontal="center"/>
    </xf>
    <xf numFmtId="0" fontId="12" fillId="3" borderId="0" xfId="1" applyFont="1" applyFill="1" applyAlignment="1">
      <alignment horizontal="center"/>
    </xf>
    <xf numFmtId="2" fontId="14" fillId="3" borderId="0" xfId="1" applyNumberFormat="1" applyFont="1" applyFill="1" applyBorder="1"/>
    <xf numFmtId="0" fontId="16" fillId="3" borderId="0" xfId="1" applyFont="1" applyFill="1" applyAlignment="1">
      <alignment horizontal="right"/>
    </xf>
    <xf numFmtId="0" fontId="12" fillId="3" borderId="0" xfId="1" applyFill="1" applyAlignment="1">
      <alignment horizontal="center"/>
    </xf>
    <xf numFmtId="0" fontId="16" fillId="3" borderId="0" xfId="1" applyFont="1" applyFill="1" applyAlignment="1">
      <alignment horizontal="center"/>
    </xf>
    <xf numFmtId="168" fontId="12" fillId="3" borderId="0" xfId="3" applyNumberFormat="1" applyFont="1" applyFill="1"/>
    <xf numFmtId="9" fontId="12" fillId="3" borderId="0" xfId="3" applyFont="1" applyFill="1"/>
    <xf numFmtId="10" fontId="11" fillId="3" borderId="0" xfId="3" applyNumberFormat="1" applyFont="1" applyFill="1"/>
    <xf numFmtId="10" fontId="11" fillId="3" borderId="0" xfId="3" applyNumberFormat="1" applyFont="1" applyFill="1" applyAlignment="1">
      <alignment horizontal="center"/>
    </xf>
    <xf numFmtId="168" fontId="0" fillId="3" borderId="0" xfId="3" applyNumberFormat="1" applyFont="1" applyFill="1" applyBorder="1" applyAlignment="1">
      <alignment vertical="center"/>
    </xf>
    <xf numFmtId="0" fontId="0" fillId="3" borderId="0" xfId="0" applyFill="1" applyBorder="1" applyAlignment="1">
      <alignment vertical="center"/>
    </xf>
    <xf numFmtId="170" fontId="8" fillId="3" borderId="0" xfId="17" applyNumberFormat="1" applyFont="1" applyFill="1"/>
    <xf numFmtId="170" fontId="0" fillId="3" borderId="0" xfId="17" applyNumberFormat="1" applyFont="1" applyFill="1"/>
    <xf numFmtId="170" fontId="0" fillId="3" borderId="0" xfId="17" applyNumberFormat="1" applyFont="1" applyFill="1" applyAlignment="1">
      <alignment vertical="center"/>
    </xf>
    <xf numFmtId="9" fontId="8" fillId="3" borderId="0" xfId="3" applyFont="1" applyFill="1" applyAlignment="1">
      <alignment vertical="center"/>
    </xf>
    <xf numFmtId="165" fontId="0" fillId="3" borderId="0" xfId="0" applyNumberFormat="1" applyFont="1" applyFill="1"/>
    <xf numFmtId="0" fontId="8" fillId="3" borderId="0" xfId="0" applyFont="1" applyFill="1" applyAlignment="1">
      <alignment vertical="center"/>
    </xf>
    <xf numFmtId="170" fontId="0" fillId="3" borderId="0" xfId="0" applyNumberFormat="1" applyFill="1" applyAlignment="1">
      <alignment vertical="center"/>
    </xf>
    <xf numFmtId="37" fontId="0" fillId="3" borderId="1" xfId="0" applyNumberFormat="1" applyFont="1" applyFill="1" applyBorder="1" applyAlignment="1">
      <alignment vertical="center"/>
    </xf>
    <xf numFmtId="43" fontId="25" fillId="3" borderId="0" xfId="15" applyFont="1" applyFill="1" applyAlignment="1">
      <alignment horizontal="right"/>
    </xf>
    <xf numFmtId="37" fontId="0" fillId="3" borderId="0" xfId="0" applyNumberFormat="1" applyFill="1" applyAlignment="1">
      <alignment vertical="center"/>
    </xf>
    <xf numFmtId="9" fontId="0" fillId="3" borderId="0" xfId="0" applyNumberFormat="1" applyFill="1" applyAlignment="1">
      <alignment vertical="center"/>
    </xf>
    <xf numFmtId="9" fontId="8" fillId="3" borderId="0" xfId="3" applyFont="1" applyFill="1"/>
    <xf numFmtId="43" fontId="0" fillId="3" borderId="0" xfId="0" applyNumberFormat="1" applyFill="1" applyAlignment="1">
      <alignment vertical="center"/>
    </xf>
    <xf numFmtId="9" fontId="0" fillId="3" borderId="0" xfId="3" applyNumberFormat="1" applyFont="1" applyFill="1" applyAlignment="1">
      <alignment vertical="center"/>
    </xf>
    <xf numFmtId="169" fontId="0" fillId="3" borderId="2" xfId="0" applyNumberFormat="1" applyFont="1" applyFill="1" applyBorder="1" applyAlignment="1">
      <alignment vertical="center"/>
    </xf>
    <xf numFmtId="3" fontId="0" fillId="3" borderId="0" xfId="0" applyNumberFormat="1" applyFont="1" applyFill="1" applyBorder="1" applyAlignment="1">
      <alignment vertical="center"/>
    </xf>
    <xf numFmtId="3" fontId="0" fillId="3" borderId="0" xfId="0" applyNumberFormat="1" applyFont="1" applyFill="1" applyAlignment="1">
      <alignment vertical="center"/>
    </xf>
    <xf numFmtId="167" fontId="24" fillId="3" borderId="0" xfId="15" applyNumberFormat="1" applyFont="1" applyFill="1" applyAlignment="1">
      <alignment horizontal="right"/>
    </xf>
    <xf numFmtId="167" fontId="24" fillId="3" borderId="1" xfId="15" applyNumberFormat="1" applyFont="1" applyFill="1" applyBorder="1" applyAlignment="1">
      <alignment horizontal="right"/>
    </xf>
    <xf numFmtId="167" fontId="24" fillId="3" borderId="4" xfId="15" applyNumberFormat="1" applyFont="1" applyFill="1" applyBorder="1" applyAlignment="1">
      <alignment horizontal="right"/>
    </xf>
    <xf numFmtId="167" fontId="24" fillId="3" borderId="3" xfId="15" applyNumberFormat="1" applyFont="1" applyFill="1" applyBorder="1" applyAlignment="1">
      <alignment horizontal="right"/>
    </xf>
    <xf numFmtId="9" fontId="0" fillId="3" borderId="0" xfId="3" applyFont="1" applyFill="1" applyBorder="1" applyAlignment="1">
      <alignment vertical="center"/>
    </xf>
    <xf numFmtId="165" fontId="0" fillId="3" borderId="0" xfId="0" applyNumberFormat="1" applyFill="1" applyBorder="1" applyAlignment="1">
      <alignment vertical="center"/>
    </xf>
    <xf numFmtId="0" fontId="0" fillId="3" borderId="0" xfId="0" applyFill="1" applyBorder="1" applyAlignment="1">
      <alignment horizontal="center" wrapText="1"/>
    </xf>
    <xf numFmtId="10" fontId="0" fillId="3" borderId="0" xfId="3" applyNumberFormat="1" applyFont="1" applyFill="1" applyBorder="1"/>
    <xf numFmtId="43" fontId="12" fillId="3" borderId="0" xfId="1" applyNumberFormat="1" applyFill="1" applyBorder="1"/>
    <xf numFmtId="0" fontId="12" fillId="3" borderId="0" xfId="1" applyFill="1" applyBorder="1"/>
    <xf numFmtId="168" fontId="12" fillId="3" borderId="0" xfId="3" applyNumberFormat="1" applyFont="1" applyFill="1" applyBorder="1"/>
    <xf numFmtId="10" fontId="12" fillId="3" borderId="0" xfId="3" applyNumberFormat="1" applyFont="1" applyFill="1" applyBorder="1"/>
    <xf numFmtId="43" fontId="25" fillId="3" borderId="0" xfId="15" applyFont="1" applyFill="1" applyBorder="1" applyAlignment="1">
      <alignment horizontal="right"/>
    </xf>
    <xf numFmtId="167" fontId="25" fillId="3" borderId="0" xfId="15" applyNumberFormat="1" applyFont="1" applyFill="1" applyBorder="1" applyAlignment="1">
      <alignment horizontal="right"/>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0" fontId="11" fillId="3" borderId="0" xfId="1" applyFont="1" applyFill="1" applyBorder="1" applyAlignment="1">
      <alignment horizontal="left" vertical="top" wrapText="1"/>
    </xf>
    <xf numFmtId="0" fontId="13" fillId="3" borderId="0" xfId="0" applyFont="1" applyFill="1" applyAlignment="1">
      <alignment horizontal="center" vertical="center"/>
    </xf>
    <xf numFmtId="167" fontId="24" fillId="3" borderId="0" xfId="15" applyNumberFormat="1" applyFont="1" applyFill="1" applyBorder="1" applyAlignment="1">
      <alignment horizontal="right"/>
    </xf>
    <xf numFmtId="169" fontId="0" fillId="3" borderId="0" xfId="0" applyNumberFormat="1" applyFont="1" applyFill="1" applyBorder="1" applyAlignment="1">
      <alignment vertical="center"/>
    </xf>
    <xf numFmtId="0" fontId="6" fillId="3"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0" xfId="0" applyFont="1" applyFill="1" applyBorder="1" applyAlignment="1">
      <alignment horizontal="center" vertical="center"/>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5" fontId="11" fillId="3" borderId="0" xfId="13" applyNumberFormat="1" applyFont="1" applyFill="1" applyAlignment="1">
      <alignment vertical="center"/>
    </xf>
    <xf numFmtId="5" fontId="11" fillId="3" borderId="0" xfId="13" applyNumberFormat="1" applyFont="1" applyFill="1" applyBorder="1" applyAlignment="1">
      <alignment vertical="center"/>
    </xf>
    <xf numFmtId="169" fontId="11" fillId="3" borderId="0" xfId="13" applyNumberFormat="1" applyFont="1" applyFill="1" applyAlignment="1">
      <alignment vertical="center"/>
    </xf>
    <xf numFmtId="0" fontId="27" fillId="0" borderId="0" xfId="19" applyFont="1"/>
    <xf numFmtId="0" fontId="28" fillId="3" borderId="0" xfId="1" applyFont="1" applyFill="1" applyAlignment="1"/>
    <xf numFmtId="0" fontId="29" fillId="0" borderId="0" xfId="19" applyFont="1" applyAlignment="1">
      <alignment horizontal="center" vertical="center" wrapText="1"/>
    </xf>
    <xf numFmtId="0" fontId="29" fillId="0" borderId="5" xfId="19" applyFont="1" applyBorder="1" applyAlignment="1">
      <alignment horizontal="center" vertical="center" wrapText="1"/>
    </xf>
    <xf numFmtId="0" fontId="29" fillId="0" borderId="0" xfId="19" applyFont="1" applyBorder="1" applyAlignment="1">
      <alignment horizontal="center" vertical="center" wrapText="1"/>
    </xf>
    <xf numFmtId="0" fontId="30" fillId="0" borderId="0" xfId="19" applyFont="1" applyAlignment="1">
      <alignment horizontal="justify" vertical="center"/>
    </xf>
    <xf numFmtId="168" fontId="30" fillId="0" borderId="0" xfId="19" applyNumberFormat="1" applyFont="1" applyAlignment="1">
      <alignment horizontal="center" vertical="center"/>
    </xf>
    <xf numFmtId="0" fontId="10" fillId="3" borderId="1" xfId="0" applyFont="1" applyFill="1" applyBorder="1" applyAlignment="1">
      <alignment horizontal="center" vertical="center"/>
    </xf>
    <xf numFmtId="0" fontId="21" fillId="3" borderId="0" xfId="1" applyFont="1" applyFill="1" applyAlignment="1">
      <alignment horizontal="center"/>
    </xf>
    <xf numFmtId="0" fontId="29" fillId="0" borderId="0" xfId="19" applyFont="1" applyAlignment="1">
      <alignment horizontal="center" vertical="center" wrapText="1"/>
    </xf>
    <xf numFmtId="0" fontId="29" fillId="0" borderId="5" xfId="19" applyFont="1" applyBorder="1" applyAlignment="1">
      <alignment horizontal="center" vertical="center" wrapText="1"/>
    </xf>
    <xf numFmtId="0" fontId="28" fillId="3" borderId="0" xfId="1" applyFont="1" applyFill="1" applyAlignment="1">
      <alignment horizontal="center"/>
    </xf>
    <xf numFmtId="0" fontId="20" fillId="3" borderId="0" xfId="0" applyFont="1" applyFill="1" applyAlignment="1">
      <alignment horizontal="center" vertical="center"/>
    </xf>
    <xf numFmtId="164" fontId="13" fillId="3" borderId="0" xfId="0" quotePrefix="1" applyNumberFormat="1" applyFont="1" applyFill="1" applyAlignment="1">
      <alignment horizontal="center" vertical="center"/>
    </xf>
    <xf numFmtId="0" fontId="11" fillId="3" borderId="0" xfId="1" applyFont="1" applyFill="1" applyBorder="1" applyAlignment="1">
      <alignment horizontal="left" vertical="top" wrapText="1"/>
    </xf>
    <xf numFmtId="0" fontId="13" fillId="3" borderId="0" xfId="0" applyFont="1" applyFill="1" applyAlignment="1">
      <alignment horizontal="center" vertical="center"/>
    </xf>
  </cellXfs>
  <cellStyles count="22">
    <cellStyle name="60% - Accent4 2" xfId="13"/>
    <cellStyle name="Comma" xfId="15" builtinId="3"/>
    <cellStyle name="Comma 2" xfId="2"/>
    <cellStyle name="Comma 3" xfId="5"/>
    <cellStyle name="Comma 4" xfId="8"/>
    <cellStyle name="Comma 5" xfId="20"/>
    <cellStyle name="Currency" xfId="17" builtinId="4"/>
    <cellStyle name="Normal" xfId="0" builtinId="0"/>
    <cellStyle name="Normal 2" xfId="1"/>
    <cellStyle name="Normal 3" xfId="4"/>
    <cellStyle name="Normal 4" xfId="7"/>
    <cellStyle name="Normal 5" xfId="10"/>
    <cellStyle name="Normal 5 2" xfId="11"/>
    <cellStyle name="Normal 6" xfId="14"/>
    <cellStyle name="Normal 7" xfId="16"/>
    <cellStyle name="Normal 8" xfId="18"/>
    <cellStyle name="Normal 9" xfId="19"/>
    <cellStyle name="Percent" xfId="3" builtinId="5"/>
    <cellStyle name="Percent 2" xfId="6"/>
    <cellStyle name="Percent 3" xfId="9"/>
    <cellStyle name="Percent 4" xfId="12"/>
    <cellStyle name="Percent 5"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121" name="Button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53249" name="Button 1" hidden="1">
              <a:extLst>
                <a:ext uri="{63B3BB69-23CF-44E3-9099-C40C66FF867C}">
                  <a14:compatExt spid="_x0000_s532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88065" name="Button 1" hidden="1">
              <a:extLst>
                <a:ext uri="{63B3BB69-23CF-44E3-9099-C40C66FF867C}">
                  <a14:compatExt spid="_x0000_s8806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1209675</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3:W39"/>
  <sheetViews>
    <sheetView view="pageBreakPreview" zoomScale="115" zoomScaleNormal="85" zoomScaleSheetLayoutView="115" workbookViewId="0">
      <selection activeCell="B7" sqref="B7"/>
    </sheetView>
  </sheetViews>
  <sheetFormatPr defaultRowHeight="12.75" x14ac:dyDescent="0.2"/>
  <cols>
    <col min="1" max="1" width="9.140625" style="32"/>
    <col min="2" max="2" width="31.42578125" style="32" customWidth="1"/>
    <col min="3" max="3" width="1.42578125" style="45" customWidth="1"/>
    <col min="4" max="4" width="9.5703125" style="45" customWidth="1"/>
    <col min="5" max="5" width="1.42578125" style="45" customWidth="1"/>
    <col min="6" max="6" width="10.85546875" style="32" customWidth="1"/>
    <col min="7" max="7" width="11.85546875" style="32" customWidth="1"/>
    <col min="8" max="8" width="10.85546875" style="32" customWidth="1"/>
    <col min="9" max="9" width="2" style="32" customWidth="1"/>
    <col min="10" max="10" width="10.85546875" style="32" customWidth="1"/>
    <col min="11" max="11" width="11.7109375" style="32" customWidth="1"/>
    <col min="12" max="12" width="10.85546875" style="32" customWidth="1"/>
    <col min="13" max="13" width="4.85546875" style="32" customWidth="1"/>
    <col min="14" max="254" width="9.140625" style="32"/>
    <col min="255" max="255" width="3" style="32" customWidth="1"/>
    <col min="256" max="256" width="31.5703125" style="32" bestFit="1" customWidth="1"/>
    <col min="257" max="257" width="5.42578125" style="32" bestFit="1" customWidth="1"/>
    <col min="258" max="258" width="7.140625" style="32" customWidth="1"/>
    <col min="259" max="259" width="7.7109375" style="32" customWidth="1"/>
    <col min="260" max="260" width="7.140625" style="32" customWidth="1"/>
    <col min="261" max="261" width="6.7109375" style="32" customWidth="1"/>
    <col min="262" max="262" width="7.140625" style="32" customWidth="1"/>
    <col min="263" max="264" width="0" style="32" hidden="1" customWidth="1"/>
    <col min="265" max="265" width="6.7109375" style="32" customWidth="1"/>
    <col min="266" max="267" width="0" style="32" hidden="1" customWidth="1"/>
    <col min="268" max="268" width="6.85546875" style="32" customWidth="1"/>
    <col min="269" max="269" width="4.85546875" style="32" customWidth="1"/>
    <col min="270" max="510" width="9.140625" style="32"/>
    <col min="511" max="511" width="3" style="32" customWidth="1"/>
    <col min="512" max="512" width="31.5703125" style="32" bestFit="1" customWidth="1"/>
    <col min="513" max="513" width="5.42578125" style="32" bestFit="1" customWidth="1"/>
    <col min="514" max="514" width="7.140625" style="32" customWidth="1"/>
    <col min="515" max="515" width="7.7109375" style="32" customWidth="1"/>
    <col min="516" max="516" width="7.140625" style="32" customWidth="1"/>
    <col min="517" max="517" width="6.7109375" style="32" customWidth="1"/>
    <col min="518" max="518" width="7.140625" style="32" customWidth="1"/>
    <col min="519" max="520" width="0" style="32" hidden="1" customWidth="1"/>
    <col min="521" max="521" width="6.7109375" style="32" customWidth="1"/>
    <col min="522" max="523" width="0" style="32" hidden="1" customWidth="1"/>
    <col min="524" max="524" width="6.85546875" style="32" customWidth="1"/>
    <col min="525" max="525" width="4.85546875" style="32" customWidth="1"/>
    <col min="526" max="766" width="9.140625" style="32"/>
    <col min="767" max="767" width="3" style="32" customWidth="1"/>
    <col min="768" max="768" width="31.5703125" style="32" bestFit="1" customWidth="1"/>
    <col min="769" max="769" width="5.42578125" style="32" bestFit="1" customWidth="1"/>
    <col min="770" max="770" width="7.140625" style="32" customWidth="1"/>
    <col min="771" max="771" width="7.7109375" style="32" customWidth="1"/>
    <col min="772" max="772" width="7.140625" style="32" customWidth="1"/>
    <col min="773" max="773" width="6.7109375" style="32" customWidth="1"/>
    <col min="774" max="774" width="7.140625" style="32" customWidth="1"/>
    <col min="775" max="776" width="0" style="32" hidden="1" customWidth="1"/>
    <col min="777" max="777" width="6.7109375" style="32" customWidth="1"/>
    <col min="778" max="779" width="0" style="32" hidden="1" customWidth="1"/>
    <col min="780" max="780" width="6.85546875" style="32" customWidth="1"/>
    <col min="781" max="781" width="4.85546875" style="32" customWidth="1"/>
    <col min="782" max="1022" width="9.140625" style="32"/>
    <col min="1023" max="1023" width="3" style="32" customWidth="1"/>
    <col min="1024" max="1024" width="31.5703125" style="32" bestFit="1" customWidth="1"/>
    <col min="1025" max="1025" width="5.42578125" style="32" bestFit="1" customWidth="1"/>
    <col min="1026" max="1026" width="7.140625" style="32" customWidth="1"/>
    <col min="1027" max="1027" width="7.7109375" style="32" customWidth="1"/>
    <col min="1028" max="1028" width="7.140625" style="32" customWidth="1"/>
    <col min="1029" max="1029" width="6.7109375" style="32" customWidth="1"/>
    <col min="1030" max="1030" width="7.140625" style="32" customWidth="1"/>
    <col min="1031" max="1032" width="0" style="32" hidden="1" customWidth="1"/>
    <col min="1033" max="1033" width="6.7109375" style="32" customWidth="1"/>
    <col min="1034" max="1035" width="0" style="32" hidden="1" customWidth="1"/>
    <col min="1036" max="1036" width="6.85546875" style="32" customWidth="1"/>
    <col min="1037" max="1037" width="4.85546875" style="32" customWidth="1"/>
    <col min="1038" max="1278" width="9.140625" style="32"/>
    <col min="1279" max="1279" width="3" style="32" customWidth="1"/>
    <col min="1280" max="1280" width="31.5703125" style="32" bestFit="1" customWidth="1"/>
    <col min="1281" max="1281" width="5.42578125" style="32" bestFit="1" customWidth="1"/>
    <col min="1282" max="1282" width="7.140625" style="32" customWidth="1"/>
    <col min="1283" max="1283" width="7.7109375" style="32" customWidth="1"/>
    <col min="1284" max="1284" width="7.140625" style="32" customWidth="1"/>
    <col min="1285" max="1285" width="6.7109375" style="32" customWidth="1"/>
    <col min="1286" max="1286" width="7.140625" style="32" customWidth="1"/>
    <col min="1287" max="1288" width="0" style="32" hidden="1" customWidth="1"/>
    <col min="1289" max="1289" width="6.7109375" style="32" customWidth="1"/>
    <col min="1290" max="1291" width="0" style="32" hidden="1" customWidth="1"/>
    <col min="1292" max="1292" width="6.85546875" style="32" customWidth="1"/>
    <col min="1293" max="1293" width="4.85546875" style="32" customWidth="1"/>
    <col min="1294" max="1534" width="9.140625" style="32"/>
    <col min="1535" max="1535" width="3" style="32" customWidth="1"/>
    <col min="1536" max="1536" width="31.5703125" style="32" bestFit="1" customWidth="1"/>
    <col min="1537" max="1537" width="5.42578125" style="32" bestFit="1" customWidth="1"/>
    <col min="1538" max="1538" width="7.140625" style="32" customWidth="1"/>
    <col min="1539" max="1539" width="7.7109375" style="32" customWidth="1"/>
    <col min="1540" max="1540" width="7.140625" style="32" customWidth="1"/>
    <col min="1541" max="1541" width="6.7109375" style="32" customWidth="1"/>
    <col min="1542" max="1542" width="7.140625" style="32" customWidth="1"/>
    <col min="1543" max="1544" width="0" style="32" hidden="1" customWidth="1"/>
    <col min="1545" max="1545" width="6.7109375" style="32" customWidth="1"/>
    <col min="1546" max="1547" width="0" style="32" hidden="1" customWidth="1"/>
    <col min="1548" max="1548" width="6.85546875" style="32" customWidth="1"/>
    <col min="1549" max="1549" width="4.85546875" style="32" customWidth="1"/>
    <col min="1550" max="1790" width="9.140625" style="32"/>
    <col min="1791" max="1791" width="3" style="32" customWidth="1"/>
    <col min="1792" max="1792" width="31.5703125" style="32" bestFit="1" customWidth="1"/>
    <col min="1793" max="1793" width="5.42578125" style="32" bestFit="1" customWidth="1"/>
    <col min="1794" max="1794" width="7.140625" style="32" customWidth="1"/>
    <col min="1795" max="1795" width="7.7109375" style="32" customWidth="1"/>
    <col min="1796" max="1796" width="7.140625" style="32" customWidth="1"/>
    <col min="1797" max="1797" width="6.7109375" style="32" customWidth="1"/>
    <col min="1798" max="1798" width="7.140625" style="32" customWidth="1"/>
    <col min="1799" max="1800" width="0" style="32" hidden="1" customWidth="1"/>
    <col min="1801" max="1801" width="6.7109375" style="32" customWidth="1"/>
    <col min="1802" max="1803" width="0" style="32" hidden="1" customWidth="1"/>
    <col min="1804" max="1804" width="6.85546875" style="32" customWidth="1"/>
    <col min="1805" max="1805" width="4.85546875" style="32" customWidth="1"/>
    <col min="1806" max="2046" width="9.140625" style="32"/>
    <col min="2047" max="2047" width="3" style="32" customWidth="1"/>
    <col min="2048" max="2048" width="31.5703125" style="32" bestFit="1" customWidth="1"/>
    <col min="2049" max="2049" width="5.42578125" style="32" bestFit="1" customWidth="1"/>
    <col min="2050" max="2050" width="7.140625" style="32" customWidth="1"/>
    <col min="2051" max="2051" width="7.7109375" style="32" customWidth="1"/>
    <col min="2052" max="2052" width="7.140625" style="32" customWidth="1"/>
    <col min="2053" max="2053" width="6.7109375" style="32" customWidth="1"/>
    <col min="2054" max="2054" width="7.140625" style="32" customWidth="1"/>
    <col min="2055" max="2056" width="0" style="32" hidden="1" customWidth="1"/>
    <col min="2057" max="2057" width="6.7109375" style="32" customWidth="1"/>
    <col min="2058" max="2059" width="0" style="32" hidden="1" customWidth="1"/>
    <col min="2060" max="2060" width="6.85546875" style="32" customWidth="1"/>
    <col min="2061" max="2061" width="4.85546875" style="32" customWidth="1"/>
    <col min="2062" max="2302" width="9.140625" style="32"/>
    <col min="2303" max="2303" width="3" style="32" customWidth="1"/>
    <col min="2304" max="2304" width="31.5703125" style="32" bestFit="1" customWidth="1"/>
    <col min="2305" max="2305" width="5.42578125" style="32" bestFit="1" customWidth="1"/>
    <col min="2306" max="2306" width="7.140625" style="32" customWidth="1"/>
    <col min="2307" max="2307" width="7.7109375" style="32" customWidth="1"/>
    <col min="2308" max="2308" width="7.140625" style="32" customWidth="1"/>
    <col min="2309" max="2309" width="6.7109375" style="32" customWidth="1"/>
    <col min="2310" max="2310" width="7.140625" style="32" customWidth="1"/>
    <col min="2311" max="2312" width="0" style="32" hidden="1" customWidth="1"/>
    <col min="2313" max="2313" width="6.7109375" style="32" customWidth="1"/>
    <col min="2314" max="2315" width="0" style="32" hidden="1" customWidth="1"/>
    <col min="2316" max="2316" width="6.85546875" style="32" customWidth="1"/>
    <col min="2317" max="2317" width="4.85546875" style="32" customWidth="1"/>
    <col min="2318" max="2558" width="9.140625" style="32"/>
    <col min="2559" max="2559" width="3" style="32" customWidth="1"/>
    <col min="2560" max="2560" width="31.5703125" style="32" bestFit="1" customWidth="1"/>
    <col min="2561" max="2561" width="5.42578125" style="32" bestFit="1" customWidth="1"/>
    <col min="2562" max="2562" width="7.140625" style="32" customWidth="1"/>
    <col min="2563" max="2563" width="7.7109375" style="32" customWidth="1"/>
    <col min="2564" max="2564" width="7.140625" style="32" customWidth="1"/>
    <col min="2565" max="2565" width="6.7109375" style="32" customWidth="1"/>
    <col min="2566" max="2566" width="7.140625" style="32" customWidth="1"/>
    <col min="2567" max="2568" width="0" style="32" hidden="1" customWidth="1"/>
    <col min="2569" max="2569" width="6.7109375" style="32" customWidth="1"/>
    <col min="2570" max="2571" width="0" style="32" hidden="1" customWidth="1"/>
    <col min="2572" max="2572" width="6.85546875" style="32" customWidth="1"/>
    <col min="2573" max="2573" width="4.85546875" style="32" customWidth="1"/>
    <col min="2574" max="2814" width="9.140625" style="32"/>
    <col min="2815" max="2815" width="3" style="32" customWidth="1"/>
    <col min="2816" max="2816" width="31.5703125" style="32" bestFit="1" customWidth="1"/>
    <col min="2817" max="2817" width="5.42578125" style="32" bestFit="1" customWidth="1"/>
    <col min="2818" max="2818" width="7.140625" style="32" customWidth="1"/>
    <col min="2819" max="2819" width="7.7109375" style="32" customWidth="1"/>
    <col min="2820" max="2820" width="7.140625" style="32" customWidth="1"/>
    <col min="2821" max="2821" width="6.7109375" style="32" customWidth="1"/>
    <col min="2822" max="2822" width="7.140625" style="32" customWidth="1"/>
    <col min="2823" max="2824" width="0" style="32" hidden="1" customWidth="1"/>
    <col min="2825" max="2825" width="6.7109375" style="32" customWidth="1"/>
    <col min="2826" max="2827" width="0" style="32" hidden="1" customWidth="1"/>
    <col min="2828" max="2828" width="6.85546875" style="32" customWidth="1"/>
    <col min="2829" max="2829" width="4.85546875" style="32" customWidth="1"/>
    <col min="2830" max="3070" width="9.140625" style="32"/>
    <col min="3071" max="3071" width="3" style="32" customWidth="1"/>
    <col min="3072" max="3072" width="31.5703125" style="32" bestFit="1" customWidth="1"/>
    <col min="3073" max="3073" width="5.42578125" style="32" bestFit="1" customWidth="1"/>
    <col min="3074" max="3074" width="7.140625" style="32" customWidth="1"/>
    <col min="3075" max="3075" width="7.7109375" style="32" customWidth="1"/>
    <col min="3076" max="3076" width="7.140625" style="32" customWidth="1"/>
    <col min="3077" max="3077" width="6.7109375" style="32" customWidth="1"/>
    <col min="3078" max="3078" width="7.140625" style="32" customWidth="1"/>
    <col min="3079" max="3080" width="0" style="32" hidden="1" customWidth="1"/>
    <col min="3081" max="3081" width="6.7109375" style="32" customWidth="1"/>
    <col min="3082" max="3083" width="0" style="32" hidden="1" customWidth="1"/>
    <col min="3084" max="3084" width="6.85546875" style="32" customWidth="1"/>
    <col min="3085" max="3085" width="4.85546875" style="32" customWidth="1"/>
    <col min="3086" max="3326" width="9.140625" style="32"/>
    <col min="3327" max="3327" width="3" style="32" customWidth="1"/>
    <col min="3328" max="3328" width="31.5703125" style="32" bestFit="1" customWidth="1"/>
    <col min="3329" max="3329" width="5.42578125" style="32" bestFit="1" customWidth="1"/>
    <col min="3330" max="3330" width="7.140625" style="32" customWidth="1"/>
    <col min="3331" max="3331" width="7.7109375" style="32" customWidth="1"/>
    <col min="3332" max="3332" width="7.140625" style="32" customWidth="1"/>
    <col min="3333" max="3333" width="6.7109375" style="32" customWidth="1"/>
    <col min="3334" max="3334" width="7.140625" style="32" customWidth="1"/>
    <col min="3335" max="3336" width="0" style="32" hidden="1" customWidth="1"/>
    <col min="3337" max="3337" width="6.7109375" style="32" customWidth="1"/>
    <col min="3338" max="3339" width="0" style="32" hidden="1" customWidth="1"/>
    <col min="3340" max="3340" width="6.85546875" style="32" customWidth="1"/>
    <col min="3341" max="3341" width="4.85546875" style="32" customWidth="1"/>
    <col min="3342" max="3582" width="9.140625" style="32"/>
    <col min="3583" max="3583" width="3" style="32" customWidth="1"/>
    <col min="3584" max="3584" width="31.5703125" style="32" bestFit="1" customWidth="1"/>
    <col min="3585" max="3585" width="5.42578125" style="32" bestFit="1" customWidth="1"/>
    <col min="3586" max="3586" width="7.140625" style="32" customWidth="1"/>
    <col min="3587" max="3587" width="7.7109375" style="32" customWidth="1"/>
    <col min="3588" max="3588" width="7.140625" style="32" customWidth="1"/>
    <col min="3589" max="3589" width="6.7109375" style="32" customWidth="1"/>
    <col min="3590" max="3590" width="7.140625" style="32" customWidth="1"/>
    <col min="3591" max="3592" width="0" style="32" hidden="1" customWidth="1"/>
    <col min="3593" max="3593" width="6.7109375" style="32" customWidth="1"/>
    <col min="3594" max="3595" width="0" style="32" hidden="1" customWidth="1"/>
    <col min="3596" max="3596" width="6.85546875" style="32" customWidth="1"/>
    <col min="3597" max="3597" width="4.85546875" style="32" customWidth="1"/>
    <col min="3598" max="3838" width="9.140625" style="32"/>
    <col min="3839" max="3839" width="3" style="32" customWidth="1"/>
    <col min="3840" max="3840" width="31.5703125" style="32" bestFit="1" customWidth="1"/>
    <col min="3841" max="3841" width="5.42578125" style="32" bestFit="1" customWidth="1"/>
    <col min="3842" max="3842" width="7.140625" style="32" customWidth="1"/>
    <col min="3843" max="3843" width="7.7109375" style="32" customWidth="1"/>
    <col min="3844" max="3844" width="7.140625" style="32" customWidth="1"/>
    <col min="3845" max="3845" width="6.7109375" style="32" customWidth="1"/>
    <col min="3846" max="3846" width="7.140625" style="32" customWidth="1"/>
    <col min="3847" max="3848" width="0" style="32" hidden="1" customWidth="1"/>
    <col min="3849" max="3849" width="6.7109375" style="32" customWidth="1"/>
    <col min="3850" max="3851" width="0" style="32" hidden="1" customWidth="1"/>
    <col min="3852" max="3852" width="6.85546875" style="32" customWidth="1"/>
    <col min="3853" max="3853" width="4.85546875" style="32" customWidth="1"/>
    <col min="3854" max="4094" width="9.140625" style="32"/>
    <col min="4095" max="4095" width="3" style="32" customWidth="1"/>
    <col min="4096" max="4096" width="31.5703125" style="32" bestFit="1" customWidth="1"/>
    <col min="4097" max="4097" width="5.42578125" style="32" bestFit="1" customWidth="1"/>
    <col min="4098" max="4098" width="7.140625" style="32" customWidth="1"/>
    <col min="4099" max="4099" width="7.7109375" style="32" customWidth="1"/>
    <col min="4100" max="4100" width="7.140625" style="32" customWidth="1"/>
    <col min="4101" max="4101" width="6.7109375" style="32" customWidth="1"/>
    <col min="4102" max="4102" width="7.140625" style="32" customWidth="1"/>
    <col min="4103" max="4104" width="0" style="32" hidden="1" customWidth="1"/>
    <col min="4105" max="4105" width="6.7109375" style="32" customWidth="1"/>
    <col min="4106" max="4107" width="0" style="32" hidden="1" customWidth="1"/>
    <col min="4108" max="4108" width="6.85546875" style="32" customWidth="1"/>
    <col min="4109" max="4109" width="4.85546875" style="32" customWidth="1"/>
    <col min="4110" max="4350" width="9.140625" style="32"/>
    <col min="4351" max="4351" width="3" style="32" customWidth="1"/>
    <col min="4352" max="4352" width="31.5703125" style="32" bestFit="1" customWidth="1"/>
    <col min="4353" max="4353" width="5.42578125" style="32" bestFit="1" customWidth="1"/>
    <col min="4354" max="4354" width="7.140625" style="32" customWidth="1"/>
    <col min="4355" max="4355" width="7.7109375" style="32" customWidth="1"/>
    <col min="4356" max="4356" width="7.140625" style="32" customWidth="1"/>
    <col min="4357" max="4357" width="6.7109375" style="32" customWidth="1"/>
    <col min="4358" max="4358" width="7.140625" style="32" customWidth="1"/>
    <col min="4359" max="4360" width="0" style="32" hidden="1" customWidth="1"/>
    <col min="4361" max="4361" width="6.7109375" style="32" customWidth="1"/>
    <col min="4362" max="4363" width="0" style="32" hidden="1" customWidth="1"/>
    <col min="4364" max="4364" width="6.85546875" style="32" customWidth="1"/>
    <col min="4365" max="4365" width="4.85546875" style="32" customWidth="1"/>
    <col min="4366" max="4606" width="9.140625" style="32"/>
    <col min="4607" max="4607" width="3" style="32" customWidth="1"/>
    <col min="4608" max="4608" width="31.5703125" style="32" bestFit="1" customWidth="1"/>
    <col min="4609" max="4609" width="5.42578125" style="32" bestFit="1" customWidth="1"/>
    <col min="4610" max="4610" width="7.140625" style="32" customWidth="1"/>
    <col min="4611" max="4611" width="7.7109375" style="32" customWidth="1"/>
    <col min="4612" max="4612" width="7.140625" style="32" customWidth="1"/>
    <col min="4613" max="4613" width="6.7109375" style="32" customWidth="1"/>
    <col min="4614" max="4614" width="7.140625" style="32" customWidth="1"/>
    <col min="4615" max="4616" width="0" style="32" hidden="1" customWidth="1"/>
    <col min="4617" max="4617" width="6.7109375" style="32" customWidth="1"/>
    <col min="4618" max="4619" width="0" style="32" hidden="1" customWidth="1"/>
    <col min="4620" max="4620" width="6.85546875" style="32" customWidth="1"/>
    <col min="4621" max="4621" width="4.85546875" style="32" customWidth="1"/>
    <col min="4622" max="4862" width="9.140625" style="32"/>
    <col min="4863" max="4863" width="3" style="32" customWidth="1"/>
    <col min="4864" max="4864" width="31.5703125" style="32" bestFit="1" customWidth="1"/>
    <col min="4865" max="4865" width="5.42578125" style="32" bestFit="1" customWidth="1"/>
    <col min="4866" max="4866" width="7.140625" style="32" customWidth="1"/>
    <col min="4867" max="4867" width="7.7109375" style="32" customWidth="1"/>
    <col min="4868" max="4868" width="7.140625" style="32" customWidth="1"/>
    <col min="4869" max="4869" width="6.7109375" style="32" customWidth="1"/>
    <col min="4870" max="4870" width="7.140625" style="32" customWidth="1"/>
    <col min="4871" max="4872" width="0" style="32" hidden="1" customWidth="1"/>
    <col min="4873" max="4873" width="6.7109375" style="32" customWidth="1"/>
    <col min="4874" max="4875" width="0" style="32" hidden="1" customWidth="1"/>
    <col min="4876" max="4876" width="6.85546875" style="32" customWidth="1"/>
    <col min="4877" max="4877" width="4.85546875" style="32" customWidth="1"/>
    <col min="4878" max="5118" width="9.140625" style="32"/>
    <col min="5119" max="5119" width="3" style="32" customWidth="1"/>
    <col min="5120" max="5120" width="31.5703125" style="32" bestFit="1" customWidth="1"/>
    <col min="5121" max="5121" width="5.42578125" style="32" bestFit="1" customWidth="1"/>
    <col min="5122" max="5122" width="7.140625" style="32" customWidth="1"/>
    <col min="5123" max="5123" width="7.7109375" style="32" customWidth="1"/>
    <col min="5124" max="5124" width="7.140625" style="32" customWidth="1"/>
    <col min="5125" max="5125" width="6.7109375" style="32" customWidth="1"/>
    <col min="5126" max="5126" width="7.140625" style="32" customWidth="1"/>
    <col min="5127" max="5128" width="0" style="32" hidden="1" customWidth="1"/>
    <col min="5129" max="5129" width="6.7109375" style="32" customWidth="1"/>
    <col min="5130" max="5131" width="0" style="32" hidden="1" customWidth="1"/>
    <col min="5132" max="5132" width="6.85546875" style="32" customWidth="1"/>
    <col min="5133" max="5133" width="4.85546875" style="32" customWidth="1"/>
    <col min="5134" max="5374" width="9.140625" style="32"/>
    <col min="5375" max="5375" width="3" style="32" customWidth="1"/>
    <col min="5376" max="5376" width="31.5703125" style="32" bestFit="1" customWidth="1"/>
    <col min="5377" max="5377" width="5.42578125" style="32" bestFit="1" customWidth="1"/>
    <col min="5378" max="5378" width="7.140625" style="32" customWidth="1"/>
    <col min="5379" max="5379" width="7.7109375" style="32" customWidth="1"/>
    <col min="5380" max="5380" width="7.140625" style="32" customWidth="1"/>
    <col min="5381" max="5381" width="6.7109375" style="32" customWidth="1"/>
    <col min="5382" max="5382" width="7.140625" style="32" customWidth="1"/>
    <col min="5383" max="5384" width="0" style="32" hidden="1" customWidth="1"/>
    <col min="5385" max="5385" width="6.7109375" style="32" customWidth="1"/>
    <col min="5386" max="5387" width="0" style="32" hidden="1" customWidth="1"/>
    <col min="5388" max="5388" width="6.85546875" style="32" customWidth="1"/>
    <col min="5389" max="5389" width="4.85546875" style="32" customWidth="1"/>
    <col min="5390" max="5630" width="9.140625" style="32"/>
    <col min="5631" max="5631" width="3" style="32" customWidth="1"/>
    <col min="5632" max="5632" width="31.5703125" style="32" bestFit="1" customWidth="1"/>
    <col min="5633" max="5633" width="5.42578125" style="32" bestFit="1" customWidth="1"/>
    <col min="5634" max="5634" width="7.140625" style="32" customWidth="1"/>
    <col min="5635" max="5635" width="7.7109375" style="32" customWidth="1"/>
    <col min="5636" max="5636" width="7.140625" style="32" customWidth="1"/>
    <col min="5637" max="5637" width="6.7109375" style="32" customWidth="1"/>
    <col min="5638" max="5638" width="7.140625" style="32" customWidth="1"/>
    <col min="5639" max="5640" width="0" style="32" hidden="1" customWidth="1"/>
    <col min="5641" max="5641" width="6.7109375" style="32" customWidth="1"/>
    <col min="5642" max="5643" width="0" style="32" hidden="1" customWidth="1"/>
    <col min="5644" max="5644" width="6.85546875" style="32" customWidth="1"/>
    <col min="5645" max="5645" width="4.85546875" style="32" customWidth="1"/>
    <col min="5646" max="5886" width="9.140625" style="32"/>
    <col min="5887" max="5887" width="3" style="32" customWidth="1"/>
    <col min="5888" max="5888" width="31.5703125" style="32" bestFit="1" customWidth="1"/>
    <col min="5889" max="5889" width="5.42578125" style="32" bestFit="1" customWidth="1"/>
    <col min="5890" max="5890" width="7.140625" style="32" customWidth="1"/>
    <col min="5891" max="5891" width="7.7109375" style="32" customWidth="1"/>
    <col min="5892" max="5892" width="7.140625" style="32" customWidth="1"/>
    <col min="5893" max="5893" width="6.7109375" style="32" customWidth="1"/>
    <col min="5894" max="5894" width="7.140625" style="32" customWidth="1"/>
    <col min="5895" max="5896" width="0" style="32" hidden="1" customWidth="1"/>
    <col min="5897" max="5897" width="6.7109375" style="32" customWidth="1"/>
    <col min="5898" max="5899" width="0" style="32" hidden="1" customWidth="1"/>
    <col min="5900" max="5900" width="6.85546875" style="32" customWidth="1"/>
    <col min="5901" max="5901" width="4.85546875" style="32" customWidth="1"/>
    <col min="5902" max="6142" width="9.140625" style="32"/>
    <col min="6143" max="6143" width="3" style="32" customWidth="1"/>
    <col min="6144" max="6144" width="31.5703125" style="32" bestFit="1" customWidth="1"/>
    <col min="6145" max="6145" width="5.42578125" style="32" bestFit="1" customWidth="1"/>
    <col min="6146" max="6146" width="7.140625" style="32" customWidth="1"/>
    <col min="6147" max="6147" width="7.7109375" style="32" customWidth="1"/>
    <col min="6148" max="6148" width="7.140625" style="32" customWidth="1"/>
    <col min="6149" max="6149" width="6.7109375" style="32" customWidth="1"/>
    <col min="6150" max="6150" width="7.140625" style="32" customWidth="1"/>
    <col min="6151" max="6152" width="0" style="32" hidden="1" customWidth="1"/>
    <col min="6153" max="6153" width="6.7109375" style="32" customWidth="1"/>
    <col min="6154" max="6155" width="0" style="32" hidden="1" customWidth="1"/>
    <col min="6156" max="6156" width="6.85546875" style="32" customWidth="1"/>
    <col min="6157" max="6157" width="4.85546875" style="32" customWidth="1"/>
    <col min="6158" max="6398" width="9.140625" style="32"/>
    <col min="6399" max="6399" width="3" style="32" customWidth="1"/>
    <col min="6400" max="6400" width="31.5703125" style="32" bestFit="1" customWidth="1"/>
    <col min="6401" max="6401" width="5.42578125" style="32" bestFit="1" customWidth="1"/>
    <col min="6402" max="6402" width="7.140625" style="32" customWidth="1"/>
    <col min="6403" max="6403" width="7.7109375" style="32" customWidth="1"/>
    <col min="6404" max="6404" width="7.140625" style="32" customWidth="1"/>
    <col min="6405" max="6405" width="6.7109375" style="32" customWidth="1"/>
    <col min="6406" max="6406" width="7.140625" style="32" customWidth="1"/>
    <col min="6407" max="6408" width="0" style="32" hidden="1" customWidth="1"/>
    <col min="6409" max="6409" width="6.7109375" style="32" customWidth="1"/>
    <col min="6410" max="6411" width="0" style="32" hidden="1" customWidth="1"/>
    <col min="6412" max="6412" width="6.85546875" style="32" customWidth="1"/>
    <col min="6413" max="6413" width="4.85546875" style="32" customWidth="1"/>
    <col min="6414" max="6654" width="9.140625" style="32"/>
    <col min="6655" max="6655" width="3" style="32" customWidth="1"/>
    <col min="6656" max="6656" width="31.5703125" style="32" bestFit="1" customWidth="1"/>
    <col min="6657" max="6657" width="5.42578125" style="32" bestFit="1" customWidth="1"/>
    <col min="6658" max="6658" width="7.140625" style="32" customWidth="1"/>
    <col min="6659" max="6659" width="7.7109375" style="32" customWidth="1"/>
    <col min="6660" max="6660" width="7.140625" style="32" customWidth="1"/>
    <col min="6661" max="6661" width="6.7109375" style="32" customWidth="1"/>
    <col min="6662" max="6662" width="7.140625" style="32" customWidth="1"/>
    <col min="6663" max="6664" width="0" style="32" hidden="1" customWidth="1"/>
    <col min="6665" max="6665" width="6.7109375" style="32" customWidth="1"/>
    <col min="6666" max="6667" width="0" style="32" hidden="1" customWidth="1"/>
    <col min="6668" max="6668" width="6.85546875" style="32" customWidth="1"/>
    <col min="6669" max="6669" width="4.85546875" style="32" customWidth="1"/>
    <col min="6670" max="6910" width="9.140625" style="32"/>
    <col min="6911" max="6911" width="3" style="32" customWidth="1"/>
    <col min="6912" max="6912" width="31.5703125" style="32" bestFit="1" customWidth="1"/>
    <col min="6913" max="6913" width="5.42578125" style="32" bestFit="1" customWidth="1"/>
    <col min="6914" max="6914" width="7.140625" style="32" customWidth="1"/>
    <col min="6915" max="6915" width="7.7109375" style="32" customWidth="1"/>
    <col min="6916" max="6916" width="7.140625" style="32" customWidth="1"/>
    <col min="6917" max="6917" width="6.7109375" style="32" customWidth="1"/>
    <col min="6918" max="6918" width="7.140625" style="32" customWidth="1"/>
    <col min="6919" max="6920" width="0" style="32" hidden="1" customWidth="1"/>
    <col min="6921" max="6921" width="6.7109375" style="32" customWidth="1"/>
    <col min="6922" max="6923" width="0" style="32" hidden="1" customWidth="1"/>
    <col min="6924" max="6924" width="6.85546875" style="32" customWidth="1"/>
    <col min="6925" max="6925" width="4.85546875" style="32" customWidth="1"/>
    <col min="6926" max="7166" width="9.140625" style="32"/>
    <col min="7167" max="7167" width="3" style="32" customWidth="1"/>
    <col min="7168" max="7168" width="31.5703125" style="32" bestFit="1" customWidth="1"/>
    <col min="7169" max="7169" width="5.42578125" style="32" bestFit="1" customWidth="1"/>
    <col min="7170" max="7170" width="7.140625" style="32" customWidth="1"/>
    <col min="7171" max="7171" width="7.7109375" style="32" customWidth="1"/>
    <col min="7172" max="7172" width="7.140625" style="32" customWidth="1"/>
    <col min="7173" max="7173" width="6.7109375" style="32" customWidth="1"/>
    <col min="7174" max="7174" width="7.140625" style="32" customWidth="1"/>
    <col min="7175" max="7176" width="0" style="32" hidden="1" customWidth="1"/>
    <col min="7177" max="7177" width="6.7109375" style="32" customWidth="1"/>
    <col min="7178" max="7179" width="0" style="32" hidden="1" customWidth="1"/>
    <col min="7180" max="7180" width="6.85546875" style="32" customWidth="1"/>
    <col min="7181" max="7181" width="4.85546875" style="32" customWidth="1"/>
    <col min="7182" max="7422" width="9.140625" style="32"/>
    <col min="7423" max="7423" width="3" style="32" customWidth="1"/>
    <col min="7424" max="7424" width="31.5703125" style="32" bestFit="1" customWidth="1"/>
    <col min="7425" max="7425" width="5.42578125" style="32" bestFit="1" customWidth="1"/>
    <col min="7426" max="7426" width="7.140625" style="32" customWidth="1"/>
    <col min="7427" max="7427" width="7.7109375" style="32" customWidth="1"/>
    <col min="7428" max="7428" width="7.140625" style="32" customWidth="1"/>
    <col min="7429" max="7429" width="6.7109375" style="32" customWidth="1"/>
    <col min="7430" max="7430" width="7.140625" style="32" customWidth="1"/>
    <col min="7431" max="7432" width="0" style="32" hidden="1" customWidth="1"/>
    <col min="7433" max="7433" width="6.7109375" style="32" customWidth="1"/>
    <col min="7434" max="7435" width="0" style="32" hidden="1" customWidth="1"/>
    <col min="7436" max="7436" width="6.85546875" style="32" customWidth="1"/>
    <col min="7437" max="7437" width="4.85546875" style="32" customWidth="1"/>
    <col min="7438" max="7678" width="9.140625" style="32"/>
    <col min="7679" max="7679" width="3" style="32" customWidth="1"/>
    <col min="7680" max="7680" width="31.5703125" style="32" bestFit="1" customWidth="1"/>
    <col min="7681" max="7681" width="5.42578125" style="32" bestFit="1" customWidth="1"/>
    <col min="7682" max="7682" width="7.140625" style="32" customWidth="1"/>
    <col min="7683" max="7683" width="7.7109375" style="32" customWidth="1"/>
    <col min="7684" max="7684" width="7.140625" style="32" customWidth="1"/>
    <col min="7685" max="7685" width="6.7109375" style="32" customWidth="1"/>
    <col min="7686" max="7686" width="7.140625" style="32" customWidth="1"/>
    <col min="7687" max="7688" width="0" style="32" hidden="1" customWidth="1"/>
    <col min="7689" max="7689" width="6.7109375" style="32" customWidth="1"/>
    <col min="7690" max="7691" width="0" style="32" hidden="1" customWidth="1"/>
    <col min="7692" max="7692" width="6.85546875" style="32" customWidth="1"/>
    <col min="7693" max="7693" width="4.85546875" style="32" customWidth="1"/>
    <col min="7694" max="7934" width="9.140625" style="32"/>
    <col min="7935" max="7935" width="3" style="32" customWidth="1"/>
    <col min="7936" max="7936" width="31.5703125" style="32" bestFit="1" customWidth="1"/>
    <col min="7937" max="7937" width="5.42578125" style="32" bestFit="1" customWidth="1"/>
    <col min="7938" max="7938" width="7.140625" style="32" customWidth="1"/>
    <col min="7939" max="7939" width="7.7109375" style="32" customWidth="1"/>
    <col min="7940" max="7940" width="7.140625" style="32" customWidth="1"/>
    <col min="7941" max="7941" width="6.7109375" style="32" customWidth="1"/>
    <col min="7942" max="7942" width="7.140625" style="32" customWidth="1"/>
    <col min="7943" max="7944" width="0" style="32" hidden="1" customWidth="1"/>
    <col min="7945" max="7945" width="6.7109375" style="32" customWidth="1"/>
    <col min="7946" max="7947" width="0" style="32" hidden="1" customWidth="1"/>
    <col min="7948" max="7948" width="6.85546875" style="32" customWidth="1"/>
    <col min="7949" max="7949" width="4.85546875" style="32" customWidth="1"/>
    <col min="7950" max="8190" width="9.140625" style="32"/>
    <col min="8191" max="8191" width="3" style="32" customWidth="1"/>
    <col min="8192" max="8192" width="31.5703125" style="32" bestFit="1" customWidth="1"/>
    <col min="8193" max="8193" width="5.42578125" style="32" bestFit="1" customWidth="1"/>
    <col min="8194" max="8194" width="7.140625" style="32" customWidth="1"/>
    <col min="8195" max="8195" width="7.7109375" style="32" customWidth="1"/>
    <col min="8196" max="8196" width="7.140625" style="32" customWidth="1"/>
    <col min="8197" max="8197" width="6.7109375" style="32" customWidth="1"/>
    <col min="8198" max="8198" width="7.140625" style="32" customWidth="1"/>
    <col min="8199" max="8200" width="0" style="32" hidden="1" customWidth="1"/>
    <col min="8201" max="8201" width="6.7109375" style="32" customWidth="1"/>
    <col min="8202" max="8203" width="0" style="32" hidden="1" customWidth="1"/>
    <col min="8204" max="8204" width="6.85546875" style="32" customWidth="1"/>
    <col min="8205" max="8205" width="4.85546875" style="32" customWidth="1"/>
    <col min="8206" max="8446" width="9.140625" style="32"/>
    <col min="8447" max="8447" width="3" style="32" customWidth="1"/>
    <col min="8448" max="8448" width="31.5703125" style="32" bestFit="1" customWidth="1"/>
    <col min="8449" max="8449" width="5.42578125" style="32" bestFit="1" customWidth="1"/>
    <col min="8450" max="8450" width="7.140625" style="32" customWidth="1"/>
    <col min="8451" max="8451" width="7.7109375" style="32" customWidth="1"/>
    <col min="8452" max="8452" width="7.140625" style="32" customWidth="1"/>
    <col min="8453" max="8453" width="6.7109375" style="32" customWidth="1"/>
    <col min="8454" max="8454" width="7.140625" style="32" customWidth="1"/>
    <col min="8455" max="8456" width="0" style="32" hidden="1" customWidth="1"/>
    <col min="8457" max="8457" width="6.7109375" style="32" customWidth="1"/>
    <col min="8458" max="8459" width="0" style="32" hidden="1" customWidth="1"/>
    <col min="8460" max="8460" width="6.85546875" style="32" customWidth="1"/>
    <col min="8461" max="8461" width="4.85546875" style="32" customWidth="1"/>
    <col min="8462" max="8702" width="9.140625" style="32"/>
    <col min="8703" max="8703" width="3" style="32" customWidth="1"/>
    <col min="8704" max="8704" width="31.5703125" style="32" bestFit="1" customWidth="1"/>
    <col min="8705" max="8705" width="5.42578125" style="32" bestFit="1" customWidth="1"/>
    <col min="8706" max="8706" width="7.140625" style="32" customWidth="1"/>
    <col min="8707" max="8707" width="7.7109375" style="32" customWidth="1"/>
    <col min="8708" max="8708" width="7.140625" style="32" customWidth="1"/>
    <col min="8709" max="8709" width="6.7109375" style="32" customWidth="1"/>
    <col min="8710" max="8710" width="7.140625" style="32" customWidth="1"/>
    <col min="8711" max="8712" width="0" style="32" hidden="1" customWidth="1"/>
    <col min="8713" max="8713" width="6.7109375" style="32" customWidth="1"/>
    <col min="8714" max="8715" width="0" style="32" hidden="1" customWidth="1"/>
    <col min="8716" max="8716" width="6.85546875" style="32" customWidth="1"/>
    <col min="8717" max="8717" width="4.85546875" style="32" customWidth="1"/>
    <col min="8718" max="8958" width="9.140625" style="32"/>
    <col min="8959" max="8959" width="3" style="32" customWidth="1"/>
    <col min="8960" max="8960" width="31.5703125" style="32" bestFit="1" customWidth="1"/>
    <col min="8961" max="8961" width="5.42578125" style="32" bestFit="1" customWidth="1"/>
    <col min="8962" max="8962" width="7.140625" style="32" customWidth="1"/>
    <col min="8963" max="8963" width="7.7109375" style="32" customWidth="1"/>
    <col min="8964" max="8964" width="7.140625" style="32" customWidth="1"/>
    <col min="8965" max="8965" width="6.7109375" style="32" customWidth="1"/>
    <col min="8966" max="8966" width="7.140625" style="32" customWidth="1"/>
    <col min="8967" max="8968" width="0" style="32" hidden="1" customWidth="1"/>
    <col min="8969" max="8969" width="6.7109375" style="32" customWidth="1"/>
    <col min="8970" max="8971" width="0" style="32" hidden="1" customWidth="1"/>
    <col min="8972" max="8972" width="6.85546875" style="32" customWidth="1"/>
    <col min="8973" max="8973" width="4.85546875" style="32" customWidth="1"/>
    <col min="8974" max="9214" width="9.140625" style="32"/>
    <col min="9215" max="9215" width="3" style="32" customWidth="1"/>
    <col min="9216" max="9216" width="31.5703125" style="32" bestFit="1" customWidth="1"/>
    <col min="9217" max="9217" width="5.42578125" style="32" bestFit="1" customWidth="1"/>
    <col min="9218" max="9218" width="7.140625" style="32" customWidth="1"/>
    <col min="9219" max="9219" width="7.7109375" style="32" customWidth="1"/>
    <col min="9220" max="9220" width="7.140625" style="32" customWidth="1"/>
    <col min="9221" max="9221" width="6.7109375" style="32" customWidth="1"/>
    <col min="9222" max="9222" width="7.140625" style="32" customWidth="1"/>
    <col min="9223" max="9224" width="0" style="32" hidden="1" customWidth="1"/>
    <col min="9225" max="9225" width="6.7109375" style="32" customWidth="1"/>
    <col min="9226" max="9227" width="0" style="32" hidden="1" customWidth="1"/>
    <col min="9228" max="9228" width="6.85546875" style="32" customWidth="1"/>
    <col min="9229" max="9229" width="4.85546875" style="32" customWidth="1"/>
    <col min="9230" max="9470" width="9.140625" style="32"/>
    <col min="9471" max="9471" width="3" style="32" customWidth="1"/>
    <col min="9472" max="9472" width="31.5703125" style="32" bestFit="1" customWidth="1"/>
    <col min="9473" max="9473" width="5.42578125" style="32" bestFit="1" customWidth="1"/>
    <col min="9474" max="9474" width="7.140625" style="32" customWidth="1"/>
    <col min="9475" max="9475" width="7.7109375" style="32" customWidth="1"/>
    <col min="9476" max="9476" width="7.140625" style="32" customWidth="1"/>
    <col min="9477" max="9477" width="6.7109375" style="32" customWidth="1"/>
    <col min="9478" max="9478" width="7.140625" style="32" customWidth="1"/>
    <col min="9479" max="9480" width="0" style="32" hidden="1" customWidth="1"/>
    <col min="9481" max="9481" width="6.7109375" style="32" customWidth="1"/>
    <col min="9482" max="9483" width="0" style="32" hidden="1" customWidth="1"/>
    <col min="9484" max="9484" width="6.85546875" style="32" customWidth="1"/>
    <col min="9485" max="9485" width="4.85546875" style="32" customWidth="1"/>
    <col min="9486" max="9726" width="9.140625" style="32"/>
    <col min="9727" max="9727" width="3" style="32" customWidth="1"/>
    <col min="9728" max="9728" width="31.5703125" style="32" bestFit="1" customWidth="1"/>
    <col min="9729" max="9729" width="5.42578125" style="32" bestFit="1" customWidth="1"/>
    <col min="9730" max="9730" width="7.140625" style="32" customWidth="1"/>
    <col min="9731" max="9731" width="7.7109375" style="32" customWidth="1"/>
    <col min="9732" max="9732" width="7.140625" style="32" customWidth="1"/>
    <col min="9733" max="9733" width="6.7109375" style="32" customWidth="1"/>
    <col min="9734" max="9734" width="7.140625" style="32" customWidth="1"/>
    <col min="9735" max="9736" width="0" style="32" hidden="1" customWidth="1"/>
    <col min="9737" max="9737" width="6.7109375" style="32" customWidth="1"/>
    <col min="9738" max="9739" width="0" style="32" hidden="1" customWidth="1"/>
    <col min="9740" max="9740" width="6.85546875" style="32" customWidth="1"/>
    <col min="9741" max="9741" width="4.85546875" style="32" customWidth="1"/>
    <col min="9742" max="9982" width="9.140625" style="32"/>
    <col min="9983" max="9983" width="3" style="32" customWidth="1"/>
    <col min="9984" max="9984" width="31.5703125" style="32" bestFit="1" customWidth="1"/>
    <col min="9985" max="9985" width="5.42578125" style="32" bestFit="1" customWidth="1"/>
    <col min="9986" max="9986" width="7.140625" style="32" customWidth="1"/>
    <col min="9987" max="9987" width="7.7109375" style="32" customWidth="1"/>
    <col min="9988" max="9988" width="7.140625" style="32" customWidth="1"/>
    <col min="9989" max="9989" width="6.7109375" style="32" customWidth="1"/>
    <col min="9990" max="9990" width="7.140625" style="32" customWidth="1"/>
    <col min="9991" max="9992" width="0" style="32" hidden="1" customWidth="1"/>
    <col min="9993" max="9993" width="6.7109375" style="32" customWidth="1"/>
    <col min="9994" max="9995" width="0" style="32" hidden="1" customWidth="1"/>
    <col min="9996" max="9996" width="6.85546875" style="32" customWidth="1"/>
    <col min="9997" max="9997" width="4.85546875" style="32" customWidth="1"/>
    <col min="9998" max="10238" width="9.140625" style="32"/>
    <col min="10239" max="10239" width="3" style="32" customWidth="1"/>
    <col min="10240" max="10240" width="31.5703125" style="32" bestFit="1" customWidth="1"/>
    <col min="10241" max="10241" width="5.42578125" style="32" bestFit="1" customWidth="1"/>
    <col min="10242" max="10242" width="7.140625" style="32" customWidth="1"/>
    <col min="10243" max="10243" width="7.7109375" style="32" customWidth="1"/>
    <col min="10244" max="10244" width="7.140625" style="32" customWidth="1"/>
    <col min="10245" max="10245" width="6.7109375" style="32" customWidth="1"/>
    <col min="10246" max="10246" width="7.140625" style="32" customWidth="1"/>
    <col min="10247" max="10248" width="0" style="32" hidden="1" customWidth="1"/>
    <col min="10249" max="10249" width="6.7109375" style="32" customWidth="1"/>
    <col min="10250" max="10251" width="0" style="32" hidden="1" customWidth="1"/>
    <col min="10252" max="10252" width="6.85546875" style="32" customWidth="1"/>
    <col min="10253" max="10253" width="4.85546875" style="32" customWidth="1"/>
    <col min="10254" max="10494" width="9.140625" style="32"/>
    <col min="10495" max="10495" width="3" style="32" customWidth="1"/>
    <col min="10496" max="10496" width="31.5703125" style="32" bestFit="1" customWidth="1"/>
    <col min="10497" max="10497" width="5.42578125" style="32" bestFit="1" customWidth="1"/>
    <col min="10498" max="10498" width="7.140625" style="32" customWidth="1"/>
    <col min="10499" max="10499" width="7.7109375" style="32" customWidth="1"/>
    <col min="10500" max="10500" width="7.140625" style="32" customWidth="1"/>
    <col min="10501" max="10501" width="6.7109375" style="32" customWidth="1"/>
    <col min="10502" max="10502" width="7.140625" style="32" customWidth="1"/>
    <col min="10503" max="10504" width="0" style="32" hidden="1" customWidth="1"/>
    <col min="10505" max="10505" width="6.7109375" style="32" customWidth="1"/>
    <col min="10506" max="10507" width="0" style="32" hidden="1" customWidth="1"/>
    <col min="10508" max="10508" width="6.85546875" style="32" customWidth="1"/>
    <col min="10509" max="10509" width="4.85546875" style="32" customWidth="1"/>
    <col min="10510" max="10750" width="9.140625" style="32"/>
    <col min="10751" max="10751" width="3" style="32" customWidth="1"/>
    <col min="10752" max="10752" width="31.5703125" style="32" bestFit="1" customWidth="1"/>
    <col min="10753" max="10753" width="5.42578125" style="32" bestFit="1" customWidth="1"/>
    <col min="10754" max="10754" width="7.140625" style="32" customWidth="1"/>
    <col min="10755" max="10755" width="7.7109375" style="32" customWidth="1"/>
    <col min="10756" max="10756" width="7.140625" style="32" customWidth="1"/>
    <col min="10757" max="10757" width="6.7109375" style="32" customWidth="1"/>
    <col min="10758" max="10758" width="7.140625" style="32" customWidth="1"/>
    <col min="10759" max="10760" width="0" style="32" hidden="1" customWidth="1"/>
    <col min="10761" max="10761" width="6.7109375" style="32" customWidth="1"/>
    <col min="10762" max="10763" width="0" style="32" hidden="1" customWidth="1"/>
    <col min="10764" max="10764" width="6.85546875" style="32" customWidth="1"/>
    <col min="10765" max="10765" width="4.85546875" style="32" customWidth="1"/>
    <col min="10766" max="11006" width="9.140625" style="32"/>
    <col min="11007" max="11007" width="3" style="32" customWidth="1"/>
    <col min="11008" max="11008" width="31.5703125" style="32" bestFit="1" customWidth="1"/>
    <col min="11009" max="11009" width="5.42578125" style="32" bestFit="1" customWidth="1"/>
    <col min="11010" max="11010" width="7.140625" style="32" customWidth="1"/>
    <col min="11011" max="11011" width="7.7109375" style="32" customWidth="1"/>
    <col min="11012" max="11012" width="7.140625" style="32" customWidth="1"/>
    <col min="11013" max="11013" width="6.7109375" style="32" customWidth="1"/>
    <col min="11014" max="11014" width="7.140625" style="32" customWidth="1"/>
    <col min="11015" max="11016" width="0" style="32" hidden="1" customWidth="1"/>
    <col min="11017" max="11017" width="6.7109375" style="32" customWidth="1"/>
    <col min="11018" max="11019" width="0" style="32" hidden="1" customWidth="1"/>
    <col min="11020" max="11020" width="6.85546875" style="32" customWidth="1"/>
    <col min="11021" max="11021" width="4.85546875" style="32" customWidth="1"/>
    <col min="11022" max="11262" width="9.140625" style="32"/>
    <col min="11263" max="11263" width="3" style="32" customWidth="1"/>
    <col min="11264" max="11264" width="31.5703125" style="32" bestFit="1" customWidth="1"/>
    <col min="11265" max="11265" width="5.42578125" style="32" bestFit="1" customWidth="1"/>
    <col min="11266" max="11266" width="7.140625" style="32" customWidth="1"/>
    <col min="11267" max="11267" width="7.7109375" style="32" customWidth="1"/>
    <col min="11268" max="11268" width="7.140625" style="32" customWidth="1"/>
    <col min="11269" max="11269" width="6.7109375" style="32" customWidth="1"/>
    <col min="11270" max="11270" width="7.140625" style="32" customWidth="1"/>
    <col min="11271" max="11272" width="0" style="32" hidden="1" customWidth="1"/>
    <col min="11273" max="11273" width="6.7109375" style="32" customWidth="1"/>
    <col min="11274" max="11275" width="0" style="32" hidden="1" customWidth="1"/>
    <col min="11276" max="11276" width="6.85546875" style="32" customWidth="1"/>
    <col min="11277" max="11277" width="4.85546875" style="32" customWidth="1"/>
    <col min="11278" max="11518" width="9.140625" style="32"/>
    <col min="11519" max="11519" width="3" style="32" customWidth="1"/>
    <col min="11520" max="11520" width="31.5703125" style="32" bestFit="1" customWidth="1"/>
    <col min="11521" max="11521" width="5.42578125" style="32" bestFit="1" customWidth="1"/>
    <col min="11522" max="11522" width="7.140625" style="32" customWidth="1"/>
    <col min="11523" max="11523" width="7.7109375" style="32" customWidth="1"/>
    <col min="11524" max="11524" width="7.140625" style="32" customWidth="1"/>
    <col min="11525" max="11525" width="6.7109375" style="32" customWidth="1"/>
    <col min="11526" max="11526" width="7.140625" style="32" customWidth="1"/>
    <col min="11527" max="11528" width="0" style="32" hidden="1" customWidth="1"/>
    <col min="11529" max="11529" width="6.7109375" style="32" customWidth="1"/>
    <col min="11530" max="11531" width="0" style="32" hidden="1" customWidth="1"/>
    <col min="11532" max="11532" width="6.85546875" style="32" customWidth="1"/>
    <col min="11533" max="11533" width="4.85546875" style="32" customWidth="1"/>
    <col min="11534" max="11774" width="9.140625" style="32"/>
    <col min="11775" max="11775" width="3" style="32" customWidth="1"/>
    <col min="11776" max="11776" width="31.5703125" style="32" bestFit="1" customWidth="1"/>
    <col min="11777" max="11777" width="5.42578125" style="32" bestFit="1" customWidth="1"/>
    <col min="11778" max="11778" width="7.140625" style="32" customWidth="1"/>
    <col min="11779" max="11779" width="7.7109375" style="32" customWidth="1"/>
    <col min="11780" max="11780" width="7.140625" style="32" customWidth="1"/>
    <col min="11781" max="11781" width="6.7109375" style="32" customWidth="1"/>
    <col min="11782" max="11782" width="7.140625" style="32" customWidth="1"/>
    <col min="11783" max="11784" width="0" style="32" hidden="1" customWidth="1"/>
    <col min="11785" max="11785" width="6.7109375" style="32" customWidth="1"/>
    <col min="11786" max="11787" width="0" style="32" hidden="1" customWidth="1"/>
    <col min="11788" max="11788" width="6.85546875" style="32" customWidth="1"/>
    <col min="11789" max="11789" width="4.85546875" style="32" customWidth="1"/>
    <col min="11790" max="12030" width="9.140625" style="32"/>
    <col min="12031" max="12031" width="3" style="32" customWidth="1"/>
    <col min="12032" max="12032" width="31.5703125" style="32" bestFit="1" customWidth="1"/>
    <col min="12033" max="12033" width="5.42578125" style="32" bestFit="1" customWidth="1"/>
    <col min="12034" max="12034" width="7.140625" style="32" customWidth="1"/>
    <col min="12035" max="12035" width="7.7109375" style="32" customWidth="1"/>
    <col min="12036" max="12036" width="7.140625" style="32" customWidth="1"/>
    <col min="12037" max="12037" width="6.7109375" style="32" customWidth="1"/>
    <col min="12038" max="12038" width="7.140625" style="32" customWidth="1"/>
    <col min="12039" max="12040" width="0" style="32" hidden="1" customWidth="1"/>
    <col min="12041" max="12041" width="6.7109375" style="32" customWidth="1"/>
    <col min="12042" max="12043" width="0" style="32" hidden="1" customWidth="1"/>
    <col min="12044" max="12044" width="6.85546875" style="32" customWidth="1"/>
    <col min="12045" max="12045" width="4.85546875" style="32" customWidth="1"/>
    <col min="12046" max="12286" width="9.140625" style="32"/>
    <col min="12287" max="12287" width="3" style="32" customWidth="1"/>
    <col min="12288" max="12288" width="31.5703125" style="32" bestFit="1" customWidth="1"/>
    <col min="12289" max="12289" width="5.42578125" style="32" bestFit="1" customWidth="1"/>
    <col min="12290" max="12290" width="7.140625" style="32" customWidth="1"/>
    <col min="12291" max="12291" width="7.7109375" style="32" customWidth="1"/>
    <col min="12292" max="12292" width="7.140625" style="32" customWidth="1"/>
    <col min="12293" max="12293" width="6.7109375" style="32" customWidth="1"/>
    <col min="12294" max="12294" width="7.140625" style="32" customWidth="1"/>
    <col min="12295" max="12296" width="0" style="32" hidden="1" customWidth="1"/>
    <col min="12297" max="12297" width="6.7109375" style="32" customWidth="1"/>
    <col min="12298" max="12299" width="0" style="32" hidden="1" customWidth="1"/>
    <col min="12300" max="12300" width="6.85546875" style="32" customWidth="1"/>
    <col min="12301" max="12301" width="4.85546875" style="32" customWidth="1"/>
    <col min="12302" max="12542" width="9.140625" style="32"/>
    <col min="12543" max="12543" width="3" style="32" customWidth="1"/>
    <col min="12544" max="12544" width="31.5703125" style="32" bestFit="1" customWidth="1"/>
    <col min="12545" max="12545" width="5.42578125" style="32" bestFit="1" customWidth="1"/>
    <col min="12546" max="12546" width="7.140625" style="32" customWidth="1"/>
    <col min="12547" max="12547" width="7.7109375" style="32" customWidth="1"/>
    <col min="12548" max="12548" width="7.140625" style="32" customWidth="1"/>
    <col min="12549" max="12549" width="6.7109375" style="32" customWidth="1"/>
    <col min="12550" max="12550" width="7.140625" style="32" customWidth="1"/>
    <col min="12551" max="12552" width="0" style="32" hidden="1" customWidth="1"/>
    <col min="12553" max="12553" width="6.7109375" style="32" customWidth="1"/>
    <col min="12554" max="12555" width="0" style="32" hidden="1" customWidth="1"/>
    <col min="12556" max="12556" width="6.85546875" style="32" customWidth="1"/>
    <col min="12557" max="12557" width="4.85546875" style="32" customWidth="1"/>
    <col min="12558" max="12798" width="9.140625" style="32"/>
    <col min="12799" max="12799" width="3" style="32" customWidth="1"/>
    <col min="12800" max="12800" width="31.5703125" style="32" bestFit="1" customWidth="1"/>
    <col min="12801" max="12801" width="5.42578125" style="32" bestFit="1" customWidth="1"/>
    <col min="12802" max="12802" width="7.140625" style="32" customWidth="1"/>
    <col min="12803" max="12803" width="7.7109375" style="32" customWidth="1"/>
    <col min="12804" max="12804" width="7.140625" style="32" customWidth="1"/>
    <col min="12805" max="12805" width="6.7109375" style="32" customWidth="1"/>
    <col min="12806" max="12806" width="7.140625" style="32" customWidth="1"/>
    <col min="12807" max="12808" width="0" style="32" hidden="1" customWidth="1"/>
    <col min="12809" max="12809" width="6.7109375" style="32" customWidth="1"/>
    <col min="12810" max="12811" width="0" style="32" hidden="1" customWidth="1"/>
    <col min="12812" max="12812" width="6.85546875" style="32" customWidth="1"/>
    <col min="12813" max="12813" width="4.85546875" style="32" customWidth="1"/>
    <col min="12814" max="13054" width="9.140625" style="32"/>
    <col min="13055" max="13055" width="3" style="32" customWidth="1"/>
    <col min="13056" max="13056" width="31.5703125" style="32" bestFit="1" customWidth="1"/>
    <col min="13057" max="13057" width="5.42578125" style="32" bestFit="1" customWidth="1"/>
    <col min="13058" max="13058" width="7.140625" style="32" customWidth="1"/>
    <col min="13059" max="13059" width="7.7109375" style="32" customWidth="1"/>
    <col min="13060" max="13060" width="7.140625" style="32" customWidth="1"/>
    <col min="13061" max="13061" width="6.7109375" style="32" customWidth="1"/>
    <col min="13062" max="13062" width="7.140625" style="32" customWidth="1"/>
    <col min="13063" max="13064" width="0" style="32" hidden="1" customWidth="1"/>
    <col min="13065" max="13065" width="6.7109375" style="32" customWidth="1"/>
    <col min="13066" max="13067" width="0" style="32" hidden="1" customWidth="1"/>
    <col min="13068" max="13068" width="6.85546875" style="32" customWidth="1"/>
    <col min="13069" max="13069" width="4.85546875" style="32" customWidth="1"/>
    <col min="13070" max="13310" width="9.140625" style="32"/>
    <col min="13311" max="13311" width="3" style="32" customWidth="1"/>
    <col min="13312" max="13312" width="31.5703125" style="32" bestFit="1" customWidth="1"/>
    <col min="13313" max="13313" width="5.42578125" style="32" bestFit="1" customWidth="1"/>
    <col min="13314" max="13314" width="7.140625" style="32" customWidth="1"/>
    <col min="13315" max="13315" width="7.7109375" style="32" customWidth="1"/>
    <col min="13316" max="13316" width="7.140625" style="32" customWidth="1"/>
    <col min="13317" max="13317" width="6.7109375" style="32" customWidth="1"/>
    <col min="13318" max="13318" width="7.140625" style="32" customWidth="1"/>
    <col min="13319" max="13320" width="0" style="32" hidden="1" customWidth="1"/>
    <col min="13321" max="13321" width="6.7109375" style="32" customWidth="1"/>
    <col min="13322" max="13323" width="0" style="32" hidden="1" customWidth="1"/>
    <col min="13324" max="13324" width="6.85546875" style="32" customWidth="1"/>
    <col min="13325" max="13325" width="4.85546875" style="32" customWidth="1"/>
    <col min="13326" max="13566" width="9.140625" style="32"/>
    <col min="13567" max="13567" width="3" style="32" customWidth="1"/>
    <col min="13568" max="13568" width="31.5703125" style="32" bestFit="1" customWidth="1"/>
    <col min="13569" max="13569" width="5.42578125" style="32" bestFit="1" customWidth="1"/>
    <col min="13570" max="13570" width="7.140625" style="32" customWidth="1"/>
    <col min="13571" max="13571" width="7.7109375" style="32" customWidth="1"/>
    <col min="13572" max="13572" width="7.140625" style="32" customWidth="1"/>
    <col min="13573" max="13573" width="6.7109375" style="32" customWidth="1"/>
    <col min="13574" max="13574" width="7.140625" style="32" customWidth="1"/>
    <col min="13575" max="13576" width="0" style="32" hidden="1" customWidth="1"/>
    <col min="13577" max="13577" width="6.7109375" style="32" customWidth="1"/>
    <col min="13578" max="13579" width="0" style="32" hidden="1" customWidth="1"/>
    <col min="13580" max="13580" width="6.85546875" style="32" customWidth="1"/>
    <col min="13581" max="13581" width="4.85546875" style="32" customWidth="1"/>
    <col min="13582" max="13822" width="9.140625" style="32"/>
    <col min="13823" max="13823" width="3" style="32" customWidth="1"/>
    <col min="13824" max="13824" width="31.5703125" style="32" bestFit="1" customWidth="1"/>
    <col min="13825" max="13825" width="5.42578125" style="32" bestFit="1" customWidth="1"/>
    <col min="13826" max="13826" width="7.140625" style="32" customWidth="1"/>
    <col min="13827" max="13827" width="7.7109375" style="32" customWidth="1"/>
    <col min="13828" max="13828" width="7.140625" style="32" customWidth="1"/>
    <col min="13829" max="13829" width="6.7109375" style="32" customWidth="1"/>
    <col min="13830" max="13830" width="7.140625" style="32" customWidth="1"/>
    <col min="13831" max="13832" width="0" style="32" hidden="1" customWidth="1"/>
    <col min="13833" max="13833" width="6.7109375" style="32" customWidth="1"/>
    <col min="13834" max="13835" width="0" style="32" hidden="1" customWidth="1"/>
    <col min="13836" max="13836" width="6.85546875" style="32" customWidth="1"/>
    <col min="13837" max="13837" width="4.85546875" style="32" customWidth="1"/>
    <col min="13838" max="14078" width="9.140625" style="32"/>
    <col min="14079" max="14079" width="3" style="32" customWidth="1"/>
    <col min="14080" max="14080" width="31.5703125" style="32" bestFit="1" customWidth="1"/>
    <col min="14081" max="14081" width="5.42578125" style="32" bestFit="1" customWidth="1"/>
    <col min="14082" max="14082" width="7.140625" style="32" customWidth="1"/>
    <col min="14083" max="14083" width="7.7109375" style="32" customWidth="1"/>
    <col min="14084" max="14084" width="7.140625" style="32" customWidth="1"/>
    <col min="14085" max="14085" width="6.7109375" style="32" customWidth="1"/>
    <col min="14086" max="14086" width="7.140625" style="32" customWidth="1"/>
    <col min="14087" max="14088" width="0" style="32" hidden="1" customWidth="1"/>
    <col min="14089" max="14089" width="6.7109375" style="32" customWidth="1"/>
    <col min="14090" max="14091" width="0" style="32" hidden="1" customWidth="1"/>
    <col min="14092" max="14092" width="6.85546875" style="32" customWidth="1"/>
    <col min="14093" max="14093" width="4.85546875" style="32" customWidth="1"/>
    <col min="14094" max="14334" width="9.140625" style="32"/>
    <col min="14335" max="14335" width="3" style="32" customWidth="1"/>
    <col min="14336" max="14336" width="31.5703125" style="32" bestFit="1" customWidth="1"/>
    <col min="14337" max="14337" width="5.42578125" style="32" bestFit="1" customWidth="1"/>
    <col min="14338" max="14338" width="7.140625" style="32" customWidth="1"/>
    <col min="14339" max="14339" width="7.7109375" style="32" customWidth="1"/>
    <col min="14340" max="14340" width="7.140625" style="32" customWidth="1"/>
    <col min="14341" max="14341" width="6.7109375" style="32" customWidth="1"/>
    <col min="14342" max="14342" width="7.140625" style="32" customWidth="1"/>
    <col min="14343" max="14344" width="0" style="32" hidden="1" customWidth="1"/>
    <col min="14345" max="14345" width="6.7109375" style="32" customWidth="1"/>
    <col min="14346" max="14347" width="0" style="32" hidden="1" customWidth="1"/>
    <col min="14348" max="14348" width="6.85546875" style="32" customWidth="1"/>
    <col min="14349" max="14349" width="4.85546875" style="32" customWidth="1"/>
    <col min="14350" max="14590" width="9.140625" style="32"/>
    <col min="14591" max="14591" width="3" style="32" customWidth="1"/>
    <col min="14592" max="14592" width="31.5703125" style="32" bestFit="1" customWidth="1"/>
    <col min="14593" max="14593" width="5.42578125" style="32" bestFit="1" customWidth="1"/>
    <col min="14594" max="14594" width="7.140625" style="32" customWidth="1"/>
    <col min="14595" max="14595" width="7.7109375" style="32" customWidth="1"/>
    <col min="14596" max="14596" width="7.140625" style="32" customWidth="1"/>
    <col min="14597" max="14597" width="6.7109375" style="32" customWidth="1"/>
    <col min="14598" max="14598" width="7.140625" style="32" customWidth="1"/>
    <col min="14599" max="14600" width="0" style="32" hidden="1" customWidth="1"/>
    <col min="14601" max="14601" width="6.7109375" style="32" customWidth="1"/>
    <col min="14602" max="14603" width="0" style="32" hidden="1" customWidth="1"/>
    <col min="14604" max="14604" width="6.85546875" style="32" customWidth="1"/>
    <col min="14605" max="14605" width="4.85546875" style="32" customWidth="1"/>
    <col min="14606" max="14846" width="9.140625" style="32"/>
    <col min="14847" max="14847" width="3" style="32" customWidth="1"/>
    <col min="14848" max="14848" width="31.5703125" style="32" bestFit="1" customWidth="1"/>
    <col min="14849" max="14849" width="5.42578125" style="32" bestFit="1" customWidth="1"/>
    <col min="14850" max="14850" width="7.140625" style="32" customWidth="1"/>
    <col min="14851" max="14851" width="7.7109375" style="32" customWidth="1"/>
    <col min="14852" max="14852" width="7.140625" style="32" customWidth="1"/>
    <col min="14853" max="14853" width="6.7109375" style="32" customWidth="1"/>
    <col min="14854" max="14854" width="7.140625" style="32" customWidth="1"/>
    <col min="14855" max="14856" width="0" style="32" hidden="1" customWidth="1"/>
    <col min="14857" max="14857" width="6.7109375" style="32" customWidth="1"/>
    <col min="14858" max="14859" width="0" style="32" hidden="1" customWidth="1"/>
    <col min="14860" max="14860" width="6.85546875" style="32" customWidth="1"/>
    <col min="14861" max="14861" width="4.85546875" style="32" customWidth="1"/>
    <col min="14862" max="15102" width="9.140625" style="32"/>
    <col min="15103" max="15103" width="3" style="32" customWidth="1"/>
    <col min="15104" max="15104" width="31.5703125" style="32" bestFit="1" customWidth="1"/>
    <col min="15105" max="15105" width="5.42578125" style="32" bestFit="1" customWidth="1"/>
    <col min="15106" max="15106" width="7.140625" style="32" customWidth="1"/>
    <col min="15107" max="15107" width="7.7109375" style="32" customWidth="1"/>
    <col min="15108" max="15108" width="7.140625" style="32" customWidth="1"/>
    <col min="15109" max="15109" width="6.7109375" style="32" customWidth="1"/>
    <col min="15110" max="15110" width="7.140625" style="32" customWidth="1"/>
    <col min="15111" max="15112" width="0" style="32" hidden="1" customWidth="1"/>
    <col min="15113" max="15113" width="6.7109375" style="32" customWidth="1"/>
    <col min="15114" max="15115" width="0" style="32" hidden="1" customWidth="1"/>
    <col min="15116" max="15116" width="6.85546875" style="32" customWidth="1"/>
    <col min="15117" max="15117" width="4.85546875" style="32" customWidth="1"/>
    <col min="15118" max="15358" width="9.140625" style="32"/>
    <col min="15359" max="15359" width="3" style="32" customWidth="1"/>
    <col min="15360" max="15360" width="31.5703125" style="32" bestFit="1" customWidth="1"/>
    <col min="15361" max="15361" width="5.42578125" style="32" bestFit="1" customWidth="1"/>
    <col min="15362" max="15362" width="7.140625" style="32" customWidth="1"/>
    <col min="15363" max="15363" width="7.7109375" style="32" customWidth="1"/>
    <col min="15364" max="15364" width="7.140625" style="32" customWidth="1"/>
    <col min="15365" max="15365" width="6.7109375" style="32" customWidth="1"/>
    <col min="15366" max="15366" width="7.140625" style="32" customWidth="1"/>
    <col min="15367" max="15368" width="0" style="32" hidden="1" customWidth="1"/>
    <col min="15369" max="15369" width="6.7109375" style="32" customWidth="1"/>
    <col min="15370" max="15371" width="0" style="32" hidden="1" customWidth="1"/>
    <col min="15372" max="15372" width="6.85546875" style="32" customWidth="1"/>
    <col min="15373" max="15373" width="4.85546875" style="32" customWidth="1"/>
    <col min="15374" max="15614" width="9.140625" style="32"/>
    <col min="15615" max="15615" width="3" style="32" customWidth="1"/>
    <col min="15616" max="15616" width="31.5703125" style="32" bestFit="1" customWidth="1"/>
    <col min="15617" max="15617" width="5.42578125" style="32" bestFit="1" customWidth="1"/>
    <col min="15618" max="15618" width="7.140625" style="32" customWidth="1"/>
    <col min="15619" max="15619" width="7.7109375" style="32" customWidth="1"/>
    <col min="15620" max="15620" width="7.140625" style="32" customWidth="1"/>
    <col min="15621" max="15621" width="6.7109375" style="32" customWidth="1"/>
    <col min="15622" max="15622" width="7.140625" style="32" customWidth="1"/>
    <col min="15623" max="15624" width="0" style="32" hidden="1" customWidth="1"/>
    <col min="15625" max="15625" width="6.7109375" style="32" customWidth="1"/>
    <col min="15626" max="15627" width="0" style="32" hidden="1" customWidth="1"/>
    <col min="15628" max="15628" width="6.85546875" style="32" customWidth="1"/>
    <col min="15629" max="15629" width="4.85546875" style="32" customWidth="1"/>
    <col min="15630" max="15870" width="9.140625" style="32"/>
    <col min="15871" max="15871" width="3" style="32" customWidth="1"/>
    <col min="15872" max="15872" width="31.5703125" style="32" bestFit="1" customWidth="1"/>
    <col min="15873" max="15873" width="5.42578125" style="32" bestFit="1" customWidth="1"/>
    <col min="15874" max="15874" width="7.140625" style="32" customWidth="1"/>
    <col min="15875" max="15875" width="7.7109375" style="32" customWidth="1"/>
    <col min="15876" max="15876" width="7.140625" style="32" customWidth="1"/>
    <col min="15877" max="15877" width="6.7109375" style="32" customWidth="1"/>
    <col min="15878" max="15878" width="7.140625" style="32" customWidth="1"/>
    <col min="15879" max="15880" width="0" style="32" hidden="1" customWidth="1"/>
    <col min="15881" max="15881" width="6.7109375" style="32" customWidth="1"/>
    <col min="15882" max="15883" width="0" style="32" hidden="1" customWidth="1"/>
    <col min="15884" max="15884" width="6.85546875" style="32" customWidth="1"/>
    <col min="15885" max="15885" width="4.85546875" style="32" customWidth="1"/>
    <col min="15886" max="16126" width="9.140625" style="32"/>
    <col min="16127" max="16127" width="3" style="32" customWidth="1"/>
    <col min="16128" max="16128" width="31.5703125" style="32" bestFit="1" customWidth="1"/>
    <col min="16129" max="16129" width="5.42578125" style="32" bestFit="1" customWidth="1"/>
    <col min="16130" max="16130" width="7.140625" style="32" customWidth="1"/>
    <col min="16131" max="16131" width="7.7109375" style="32" customWidth="1"/>
    <col min="16132" max="16132" width="7.140625" style="32" customWidth="1"/>
    <col min="16133" max="16133" width="6.7109375" style="32" customWidth="1"/>
    <col min="16134" max="16134" width="7.140625" style="32" customWidth="1"/>
    <col min="16135" max="16136" width="0" style="32" hidden="1" customWidth="1"/>
    <col min="16137" max="16137" width="6.7109375" style="32" customWidth="1"/>
    <col min="16138" max="16139" width="0" style="32" hidden="1" customWidth="1"/>
    <col min="16140" max="16140" width="6.85546875" style="32" customWidth="1"/>
    <col min="16141" max="16141" width="4.85546875" style="32" customWidth="1"/>
    <col min="16142" max="16384" width="9.140625" style="32"/>
  </cols>
  <sheetData>
    <row r="3" spans="2:19" s="25" customFormat="1" ht="15" x14ac:dyDescent="0.2">
      <c r="B3" s="106" t="s">
        <v>70</v>
      </c>
      <c r="C3" s="106"/>
      <c r="D3" s="106"/>
      <c r="E3" s="106"/>
      <c r="F3" s="106"/>
      <c r="G3" s="106"/>
      <c r="H3" s="106"/>
      <c r="I3" s="106"/>
      <c r="J3" s="106"/>
      <c r="K3" s="106"/>
      <c r="L3" s="106"/>
    </row>
    <row r="4" spans="2:19" s="25" customFormat="1" ht="15" x14ac:dyDescent="0.2">
      <c r="B4" s="106" t="s">
        <v>71</v>
      </c>
      <c r="C4" s="106"/>
      <c r="D4" s="106"/>
      <c r="E4" s="106"/>
      <c r="F4" s="106"/>
      <c r="G4" s="106"/>
      <c r="H4" s="106"/>
      <c r="I4" s="106"/>
      <c r="J4" s="106"/>
      <c r="K4" s="106"/>
      <c r="L4" s="106"/>
    </row>
    <row r="5" spans="2:19" s="28" customFormat="1" x14ac:dyDescent="0.2">
      <c r="B5" s="26"/>
      <c r="C5" s="27"/>
      <c r="D5" s="27"/>
      <c r="E5" s="27"/>
      <c r="F5" s="27"/>
      <c r="G5" s="27"/>
      <c r="H5" s="27"/>
      <c r="I5" s="27"/>
      <c r="J5" s="27"/>
      <c r="K5" s="27"/>
      <c r="L5" s="27"/>
    </row>
    <row r="6" spans="2:19" s="30" customFormat="1" ht="14.25" x14ac:dyDescent="0.2">
      <c r="B6" s="29"/>
      <c r="C6" s="27"/>
      <c r="D6" s="27"/>
      <c r="E6" s="27"/>
      <c r="F6" s="105" t="s">
        <v>62</v>
      </c>
      <c r="G6" s="105"/>
      <c r="H6" s="105"/>
      <c r="I6" s="92"/>
      <c r="J6" s="105" t="s">
        <v>63</v>
      </c>
      <c r="K6" s="105"/>
      <c r="L6" s="105"/>
    </row>
    <row r="7" spans="2:19" ht="37.5" customHeight="1" x14ac:dyDescent="0.2">
      <c r="B7" s="31"/>
      <c r="C7" s="27"/>
      <c r="D7" s="91" t="s">
        <v>68</v>
      </c>
      <c r="E7" s="27"/>
      <c r="F7" s="11" t="s">
        <v>67</v>
      </c>
      <c r="G7" s="11" t="s">
        <v>64</v>
      </c>
      <c r="H7" s="11" t="s">
        <v>65</v>
      </c>
      <c r="I7" s="12"/>
      <c r="J7" s="11" t="s">
        <v>67</v>
      </c>
      <c r="K7" s="11" t="s">
        <v>64</v>
      </c>
      <c r="L7" s="11" t="s">
        <v>65</v>
      </c>
    </row>
    <row r="8" spans="2:19" x14ac:dyDescent="0.2">
      <c r="B8" s="33" t="s">
        <v>23</v>
      </c>
      <c r="C8" s="33"/>
      <c r="D8" s="33">
        <v>5.09</v>
      </c>
      <c r="E8" s="33"/>
      <c r="F8" s="34">
        <v>5.16</v>
      </c>
      <c r="G8" s="34">
        <v>4.1164038461538466</v>
      </c>
      <c r="H8" s="34">
        <f>G8-F8</f>
        <v>-1.0435961538461536</v>
      </c>
      <c r="J8" s="35">
        <v>4.16</v>
      </c>
      <c r="K8" s="34">
        <v>4.16</v>
      </c>
      <c r="L8" s="34">
        <f>K8-J8</f>
        <v>0</v>
      </c>
      <c r="N8" s="78"/>
      <c r="O8" s="78"/>
      <c r="P8" s="76"/>
      <c r="Q8" s="76"/>
      <c r="R8" s="76"/>
      <c r="S8" s="79"/>
    </row>
    <row r="9" spans="2:19" x14ac:dyDescent="0.2">
      <c r="B9" s="33" t="s">
        <v>24</v>
      </c>
      <c r="C9" s="33"/>
      <c r="D9" s="37">
        <v>1</v>
      </c>
      <c r="E9" s="33"/>
      <c r="F9" s="34">
        <v>1</v>
      </c>
      <c r="G9" s="34">
        <v>1</v>
      </c>
      <c r="H9" s="34">
        <f t="shared" ref="H9:H15" si="0">G9-F9</f>
        <v>0</v>
      </c>
      <c r="J9" s="35">
        <v>1</v>
      </c>
      <c r="K9" s="34">
        <v>1</v>
      </c>
      <c r="L9" s="34">
        <f t="shared" ref="L9:L15" si="1">K9-J9</f>
        <v>0</v>
      </c>
      <c r="N9" s="78"/>
      <c r="O9" s="78"/>
      <c r="P9" s="76"/>
      <c r="Q9" s="76"/>
      <c r="R9" s="76"/>
      <c r="S9" s="79"/>
    </row>
    <row r="10" spans="2:19" x14ac:dyDescent="0.2">
      <c r="B10" s="33" t="s">
        <v>25</v>
      </c>
      <c r="C10" s="33"/>
      <c r="D10" s="33">
        <v>5.2</v>
      </c>
      <c r="E10" s="33"/>
      <c r="F10" s="34">
        <v>5.25</v>
      </c>
      <c r="G10" s="34">
        <v>5.2062788461538458</v>
      </c>
      <c r="H10" s="34">
        <f t="shared" si="0"/>
        <v>-4.3721153846154159E-2</v>
      </c>
      <c r="J10" s="35">
        <v>5.25</v>
      </c>
      <c r="K10" s="34">
        <v>5.25</v>
      </c>
      <c r="L10" s="34">
        <f t="shared" si="1"/>
        <v>0</v>
      </c>
      <c r="N10" s="78"/>
      <c r="O10" s="78"/>
      <c r="P10" s="22"/>
      <c r="Q10" s="77"/>
      <c r="R10" s="22"/>
      <c r="S10" s="79"/>
    </row>
    <row r="11" spans="2:19" x14ac:dyDescent="0.2">
      <c r="B11" s="37" t="s">
        <v>40</v>
      </c>
      <c r="C11" s="37"/>
      <c r="D11" s="37">
        <v>6</v>
      </c>
      <c r="E11" s="37"/>
      <c r="F11" s="34">
        <v>5</v>
      </c>
      <c r="G11" s="34">
        <v>5</v>
      </c>
      <c r="H11" s="34">
        <f t="shared" si="0"/>
        <v>0</v>
      </c>
      <c r="J11" s="35">
        <v>5</v>
      </c>
      <c r="K11" s="34">
        <v>5</v>
      </c>
      <c r="L11" s="34">
        <f t="shared" si="1"/>
        <v>0</v>
      </c>
      <c r="N11" s="78"/>
      <c r="O11" s="78"/>
      <c r="P11" s="22"/>
      <c r="Q11" s="22"/>
      <c r="R11" s="22"/>
      <c r="S11" s="79"/>
    </row>
    <row r="12" spans="2:19" x14ac:dyDescent="0.2">
      <c r="B12" s="33" t="s">
        <v>26</v>
      </c>
      <c r="C12" s="33"/>
      <c r="D12" s="33">
        <v>16.87</v>
      </c>
      <c r="E12" s="33"/>
      <c r="F12" s="34">
        <v>16.79</v>
      </c>
      <c r="G12" s="34">
        <v>16.942514423076922</v>
      </c>
      <c r="H12" s="34">
        <f t="shared" si="0"/>
        <v>0.15251442307692287</v>
      </c>
      <c r="J12" s="35">
        <v>16.79</v>
      </c>
      <c r="K12" s="34">
        <v>16.79</v>
      </c>
      <c r="L12" s="34">
        <f t="shared" si="1"/>
        <v>0</v>
      </c>
      <c r="N12" s="78"/>
      <c r="O12" s="78"/>
      <c r="P12" s="22"/>
      <c r="Q12" s="77"/>
      <c r="R12" s="22"/>
      <c r="S12" s="79"/>
    </row>
    <row r="13" spans="2:19" x14ac:dyDescent="0.2">
      <c r="B13" s="33" t="s">
        <v>27</v>
      </c>
      <c r="C13" s="33"/>
      <c r="D13" s="33">
        <v>44.15</v>
      </c>
      <c r="E13" s="33"/>
      <c r="F13" s="34">
        <v>43.504692307692309</v>
      </c>
      <c r="G13" s="34">
        <v>44.119846153846147</v>
      </c>
      <c r="H13" s="34">
        <f t="shared" si="0"/>
        <v>0.61515384615383795</v>
      </c>
      <c r="J13" s="35">
        <v>44.504692307692309</v>
      </c>
      <c r="K13" s="34">
        <v>44.504692307692309</v>
      </c>
      <c r="L13" s="34">
        <f t="shared" si="1"/>
        <v>0</v>
      </c>
      <c r="N13" s="78"/>
      <c r="O13" s="78"/>
      <c r="P13" s="79"/>
      <c r="Q13" s="79"/>
      <c r="R13" s="79"/>
      <c r="S13" s="79"/>
    </row>
    <row r="14" spans="2:19" x14ac:dyDescent="0.2">
      <c r="B14" s="33" t="s">
        <v>28</v>
      </c>
      <c r="C14" s="33"/>
      <c r="D14" s="37">
        <v>13</v>
      </c>
      <c r="E14" s="33"/>
      <c r="F14" s="34">
        <v>15</v>
      </c>
      <c r="G14" s="34">
        <v>16</v>
      </c>
      <c r="H14" s="34">
        <f t="shared" si="0"/>
        <v>1</v>
      </c>
      <c r="J14" s="35">
        <v>15</v>
      </c>
      <c r="K14" s="34">
        <v>15</v>
      </c>
      <c r="L14" s="34">
        <f t="shared" si="1"/>
        <v>0</v>
      </c>
      <c r="N14" s="78"/>
      <c r="O14" s="78"/>
      <c r="P14" s="79"/>
      <c r="Q14" s="79"/>
      <c r="R14" s="79"/>
      <c r="S14" s="79"/>
    </row>
    <row r="15" spans="2:19" x14ac:dyDescent="0.2">
      <c r="B15" s="33" t="s">
        <v>29</v>
      </c>
      <c r="C15" s="33"/>
      <c r="D15" s="37">
        <v>2</v>
      </c>
      <c r="E15" s="33"/>
      <c r="F15" s="34">
        <v>2</v>
      </c>
      <c r="G15" s="34">
        <v>2</v>
      </c>
      <c r="H15" s="34">
        <f t="shared" si="0"/>
        <v>0</v>
      </c>
      <c r="J15" s="35">
        <v>2</v>
      </c>
      <c r="K15" s="34">
        <v>2</v>
      </c>
      <c r="L15" s="34">
        <f t="shared" si="1"/>
        <v>0</v>
      </c>
      <c r="N15" s="78"/>
      <c r="O15" s="78"/>
      <c r="P15" s="79"/>
      <c r="Q15" s="79"/>
      <c r="R15" s="79"/>
      <c r="S15" s="79"/>
    </row>
    <row r="16" spans="2:19" ht="13.5" thickBot="1" x14ac:dyDescent="0.25">
      <c r="B16" s="38" t="s">
        <v>30</v>
      </c>
      <c r="C16" s="38"/>
      <c r="D16" s="39">
        <f t="shared" ref="D16:F16" si="2">SUM(D8:D15)</f>
        <v>93.31</v>
      </c>
      <c r="E16" s="38"/>
      <c r="F16" s="39">
        <f t="shared" si="2"/>
        <v>93.704692307692312</v>
      </c>
      <c r="G16" s="39">
        <f t="shared" ref="G16:H16" si="3">SUM(G8:G15)</f>
        <v>94.385043269230763</v>
      </c>
      <c r="H16" s="39">
        <f t="shared" si="3"/>
        <v>0.68035096153845309</v>
      </c>
      <c r="J16" s="39">
        <f>SUM(J8:J15)</f>
        <v>93.704692307692312</v>
      </c>
      <c r="K16" s="39">
        <f t="shared" ref="K16:L16" si="4">SUM(K8:K15)</f>
        <v>93.704692307692312</v>
      </c>
      <c r="L16" s="39">
        <f t="shared" si="4"/>
        <v>0</v>
      </c>
      <c r="N16" s="78"/>
      <c r="O16" s="80"/>
      <c r="P16" s="79"/>
      <c r="Q16" s="79"/>
      <c r="R16" s="79"/>
      <c r="S16" s="79"/>
    </row>
    <row r="17" spans="2:23" ht="8.25" customHeight="1" thickTop="1" x14ac:dyDescent="0.2">
      <c r="B17" s="40"/>
      <c r="C17" s="40"/>
      <c r="D17" s="40"/>
      <c r="E17" s="40"/>
      <c r="F17" s="41"/>
      <c r="G17" s="41"/>
      <c r="H17" s="41"/>
      <c r="I17" s="41"/>
      <c r="J17" s="41"/>
      <c r="K17" s="41"/>
      <c r="L17" s="41"/>
      <c r="N17" s="78"/>
      <c r="O17" s="79"/>
      <c r="P17" s="79"/>
      <c r="Q17" s="79"/>
      <c r="R17" s="79"/>
      <c r="S17" s="79"/>
    </row>
    <row r="18" spans="2:23" x14ac:dyDescent="0.2">
      <c r="B18" s="40" t="s">
        <v>41</v>
      </c>
      <c r="C18" s="40"/>
      <c r="D18" s="40"/>
      <c r="E18" s="40"/>
      <c r="F18" s="41"/>
      <c r="G18" s="41"/>
      <c r="H18" s="41"/>
      <c r="I18" s="41"/>
      <c r="J18" s="41"/>
      <c r="K18" s="41"/>
      <c r="L18" s="41"/>
      <c r="N18" s="78"/>
      <c r="O18" s="79"/>
      <c r="P18" s="79"/>
      <c r="Q18" s="79"/>
      <c r="R18" s="79"/>
      <c r="S18" s="79"/>
    </row>
    <row r="19" spans="2:23" x14ac:dyDescent="0.2">
      <c r="B19" s="40" t="s">
        <v>42</v>
      </c>
      <c r="C19" s="40"/>
      <c r="D19" s="40"/>
      <c r="E19" s="40"/>
      <c r="F19" s="41"/>
      <c r="G19" s="41"/>
      <c r="H19" s="41"/>
      <c r="I19" s="41"/>
      <c r="J19" s="41"/>
      <c r="K19" s="41"/>
      <c r="L19" s="41"/>
      <c r="N19" s="78"/>
      <c r="O19" s="79"/>
      <c r="P19" s="79"/>
      <c r="Q19" s="79"/>
      <c r="R19" s="79"/>
      <c r="S19" s="79"/>
    </row>
    <row r="20" spans="2:23" x14ac:dyDescent="0.2">
      <c r="C20" s="42"/>
      <c r="D20" s="42"/>
      <c r="E20" s="42"/>
      <c r="F20" s="43"/>
      <c r="G20" s="43"/>
      <c r="H20" s="43"/>
      <c r="I20" s="43"/>
      <c r="J20" s="43"/>
      <c r="K20" s="43"/>
      <c r="L20" s="43"/>
      <c r="N20" s="79"/>
      <c r="O20" s="79"/>
      <c r="P20" s="79"/>
      <c r="Q20" s="79"/>
      <c r="R20" s="79"/>
      <c r="S20" s="79"/>
    </row>
    <row r="21" spans="2:23" s="45" customFormat="1" ht="14.25" x14ac:dyDescent="0.2">
      <c r="B21" s="44"/>
      <c r="C21" s="32"/>
      <c r="D21" s="32"/>
      <c r="E21" s="32"/>
      <c r="F21" s="32"/>
      <c r="G21" s="32"/>
      <c r="H21" s="32"/>
      <c r="I21" s="32"/>
      <c r="J21" s="32"/>
      <c r="K21" s="32"/>
      <c r="L21" s="32"/>
      <c r="M21" s="32"/>
      <c r="N21" s="79"/>
      <c r="O21" s="79"/>
      <c r="P21" s="79"/>
      <c r="Q21" s="79"/>
      <c r="R21" s="79"/>
      <c r="S21" s="79"/>
      <c r="T21" s="32"/>
      <c r="U21" s="32"/>
      <c r="V21" s="32"/>
      <c r="W21" s="32"/>
    </row>
    <row r="22" spans="2:23" s="45" customFormat="1" ht="14.25" x14ac:dyDescent="0.2">
      <c r="B22" s="44"/>
      <c r="C22" s="32"/>
      <c r="D22" s="32"/>
      <c r="E22" s="32"/>
      <c r="F22" s="36"/>
      <c r="G22" s="36"/>
      <c r="H22" s="36"/>
      <c r="I22" s="36"/>
      <c r="J22" s="36"/>
      <c r="K22" s="36"/>
      <c r="L22" s="36"/>
      <c r="M22" s="32"/>
      <c r="N22" s="79"/>
      <c r="O22" s="79"/>
      <c r="P22" s="79"/>
      <c r="Q22" s="79"/>
      <c r="R22" s="79"/>
      <c r="S22" s="79"/>
      <c r="T22" s="32"/>
      <c r="U22" s="32"/>
      <c r="V22" s="32"/>
      <c r="W22" s="32"/>
    </row>
    <row r="23" spans="2:23" s="45" customFormat="1" ht="14.25" x14ac:dyDescent="0.2">
      <c r="B23" s="44"/>
      <c r="C23" s="32"/>
      <c r="D23" s="32"/>
      <c r="E23" s="32"/>
      <c r="F23" s="32"/>
      <c r="G23" s="32"/>
      <c r="H23" s="32"/>
      <c r="I23" s="36"/>
      <c r="J23" s="36"/>
      <c r="K23" s="36"/>
      <c r="L23" s="36"/>
      <c r="M23" s="32"/>
      <c r="N23" s="79"/>
      <c r="O23" s="79"/>
      <c r="P23" s="79"/>
      <c r="Q23" s="79"/>
      <c r="R23" s="79"/>
      <c r="S23" s="79"/>
      <c r="T23" s="32"/>
      <c r="U23" s="32"/>
      <c r="V23" s="32"/>
      <c r="W23" s="32"/>
    </row>
    <row r="24" spans="2:23" x14ac:dyDescent="0.2">
      <c r="B24" s="33"/>
      <c r="C24" s="33"/>
      <c r="D24" s="33"/>
      <c r="E24" s="33"/>
      <c r="F24" s="34"/>
      <c r="G24" s="34"/>
      <c r="H24" s="34"/>
      <c r="I24" s="35"/>
      <c r="J24" s="35"/>
      <c r="K24" s="35"/>
      <c r="L24" s="35"/>
      <c r="N24" s="79"/>
      <c r="O24" s="78"/>
      <c r="P24" s="79"/>
      <c r="Q24" s="79"/>
      <c r="R24" s="79"/>
      <c r="S24" s="79"/>
    </row>
    <row r="25" spans="2:23" x14ac:dyDescent="0.2">
      <c r="B25" s="33"/>
      <c r="C25" s="33"/>
      <c r="D25" s="33"/>
      <c r="E25" s="33"/>
      <c r="F25" s="49"/>
      <c r="G25" s="49"/>
      <c r="H25" s="49"/>
      <c r="I25" s="50"/>
      <c r="J25" s="50"/>
      <c r="K25" s="50"/>
      <c r="L25" s="50"/>
      <c r="M25" s="48"/>
      <c r="N25" s="81"/>
      <c r="O25" s="78"/>
      <c r="P25" s="79"/>
      <c r="Q25" s="79"/>
      <c r="R25" s="79"/>
      <c r="S25" s="79"/>
    </row>
    <row r="26" spans="2:23" s="45" customFormat="1" ht="14.25" x14ac:dyDescent="0.2">
      <c r="B26" s="44"/>
      <c r="C26" s="32"/>
      <c r="D26" s="32"/>
      <c r="E26" s="32"/>
      <c r="F26" s="32"/>
      <c r="G26" s="32"/>
      <c r="H26" s="32"/>
      <c r="I26" s="32"/>
      <c r="J26" s="32"/>
      <c r="K26" s="32"/>
      <c r="L26" s="32"/>
      <c r="M26" s="32"/>
      <c r="N26" s="79"/>
      <c r="O26" s="79"/>
      <c r="P26" s="79"/>
      <c r="Q26" s="79"/>
      <c r="R26" s="79"/>
      <c r="S26" s="79"/>
      <c r="T26" s="32"/>
      <c r="U26" s="32"/>
      <c r="V26" s="32"/>
      <c r="W26" s="32"/>
    </row>
    <row r="27" spans="2:23" s="45" customFormat="1" ht="14.25" customHeight="1" x14ac:dyDescent="0.2">
      <c r="B27" s="44"/>
      <c r="C27" s="32"/>
      <c r="D27" s="32"/>
      <c r="E27" s="32"/>
      <c r="F27" s="36"/>
      <c r="G27" s="36"/>
      <c r="H27" s="36"/>
      <c r="I27" s="36"/>
      <c r="J27" s="36"/>
      <c r="K27" s="36"/>
      <c r="L27" s="36"/>
      <c r="M27" s="32"/>
      <c r="N27" s="79"/>
      <c r="O27" s="79"/>
      <c r="P27" s="79"/>
      <c r="Q27" s="79"/>
      <c r="R27" s="79"/>
      <c r="S27" s="79"/>
      <c r="T27" s="32"/>
      <c r="U27" s="32"/>
      <c r="V27" s="32"/>
      <c r="W27" s="32"/>
    </row>
    <row r="28" spans="2:23" s="45" customFormat="1" ht="14.25" x14ac:dyDescent="0.2">
      <c r="B28" s="44"/>
      <c r="C28" s="46"/>
      <c r="D28" s="46"/>
      <c r="E28" s="46"/>
      <c r="F28" s="47"/>
      <c r="G28" s="47"/>
      <c r="H28" s="47"/>
      <c r="I28" s="47"/>
      <c r="J28" s="47"/>
      <c r="K28" s="47"/>
      <c r="L28" s="47"/>
      <c r="M28" s="32"/>
      <c r="N28" s="32"/>
      <c r="O28" s="32"/>
      <c r="P28" s="32"/>
      <c r="Q28" s="32"/>
      <c r="R28" s="32"/>
      <c r="S28" s="32"/>
      <c r="T28" s="32"/>
      <c r="U28" s="32"/>
      <c r="V28" s="32"/>
      <c r="W28" s="32"/>
    </row>
    <row r="29" spans="2:23" s="45" customFormat="1" ht="14.25" x14ac:dyDescent="0.2">
      <c r="B29" s="44"/>
      <c r="C29" s="46"/>
      <c r="D29" s="46"/>
      <c r="E29" s="46"/>
      <c r="F29" s="32"/>
      <c r="G29" s="32"/>
      <c r="H29" s="32"/>
      <c r="I29" s="32"/>
      <c r="J29" s="32"/>
      <c r="K29" s="32"/>
      <c r="L29" s="32"/>
      <c r="M29" s="32"/>
      <c r="N29" s="32"/>
      <c r="O29" s="32"/>
      <c r="P29" s="32"/>
      <c r="Q29" s="32"/>
      <c r="R29" s="32"/>
      <c r="S29" s="32"/>
      <c r="T29" s="32"/>
      <c r="U29" s="32"/>
      <c r="V29" s="32"/>
      <c r="W29" s="32"/>
    </row>
    <row r="30" spans="2:23" s="45" customFormat="1" ht="14.25" x14ac:dyDescent="0.2">
      <c r="B30" s="44"/>
      <c r="C30" s="46"/>
      <c r="D30" s="46"/>
      <c r="E30" s="46"/>
      <c r="F30" s="32"/>
      <c r="G30" s="32"/>
      <c r="H30" s="32"/>
      <c r="I30" s="32"/>
      <c r="J30" s="32"/>
      <c r="K30" s="32"/>
      <c r="L30" s="32"/>
      <c r="M30" s="32"/>
      <c r="N30" s="32"/>
      <c r="O30" s="32"/>
      <c r="P30" s="32"/>
      <c r="Q30" s="32"/>
      <c r="R30" s="32"/>
      <c r="S30" s="32"/>
      <c r="T30" s="32"/>
      <c r="U30" s="32"/>
      <c r="V30" s="32"/>
      <c r="W30" s="32"/>
    </row>
    <row r="31" spans="2:23" s="45" customFormat="1" ht="14.25" x14ac:dyDescent="0.2">
      <c r="B31" s="44"/>
      <c r="C31" s="46"/>
      <c r="D31" s="46"/>
      <c r="E31" s="46"/>
      <c r="F31" s="32"/>
      <c r="G31" s="32"/>
      <c r="H31" s="32"/>
      <c r="I31" s="32"/>
      <c r="J31" s="32"/>
      <c r="K31" s="32"/>
      <c r="L31" s="32"/>
      <c r="M31" s="32"/>
      <c r="N31" s="32"/>
      <c r="O31" s="32"/>
      <c r="P31" s="32"/>
      <c r="Q31" s="32"/>
      <c r="R31" s="32"/>
      <c r="S31" s="32"/>
      <c r="T31" s="32"/>
      <c r="U31" s="32"/>
      <c r="V31" s="32"/>
      <c r="W31" s="32"/>
    </row>
    <row r="32" spans="2:23" s="45" customFormat="1" ht="14.25" x14ac:dyDescent="0.2">
      <c r="B32" s="44"/>
      <c r="C32" s="46"/>
      <c r="D32" s="46"/>
      <c r="E32" s="46"/>
      <c r="F32" s="32"/>
      <c r="G32" s="32"/>
      <c r="H32" s="32"/>
      <c r="I32" s="32"/>
      <c r="J32" s="32"/>
      <c r="K32" s="32"/>
      <c r="L32" s="32"/>
      <c r="M32" s="32"/>
      <c r="N32" s="32"/>
      <c r="O32" s="32"/>
      <c r="P32" s="32"/>
      <c r="Q32" s="32"/>
      <c r="R32" s="32"/>
      <c r="S32" s="32"/>
      <c r="T32" s="32"/>
      <c r="U32" s="32"/>
      <c r="V32" s="32"/>
      <c r="W32" s="32"/>
    </row>
    <row r="33" spans="2:23" s="45" customFormat="1" ht="14.25" x14ac:dyDescent="0.2">
      <c r="B33" s="44"/>
      <c r="C33" s="46"/>
      <c r="D33" s="46"/>
      <c r="E33" s="46"/>
      <c r="F33" s="32"/>
      <c r="G33" s="32"/>
      <c r="H33" s="32"/>
      <c r="I33" s="32"/>
      <c r="J33" s="32"/>
      <c r="K33" s="32"/>
      <c r="L33" s="32"/>
      <c r="M33" s="32"/>
      <c r="N33" s="32"/>
      <c r="O33" s="32"/>
      <c r="P33" s="32"/>
      <c r="Q33" s="32"/>
      <c r="R33" s="32"/>
      <c r="S33" s="32"/>
      <c r="T33" s="32"/>
      <c r="U33" s="32"/>
      <c r="V33" s="32"/>
      <c r="W33" s="32"/>
    </row>
    <row r="34" spans="2:23" s="45" customFormat="1" ht="14.25" x14ac:dyDescent="0.2">
      <c r="B34" s="44"/>
      <c r="C34" s="46"/>
      <c r="D34" s="46"/>
      <c r="E34" s="46"/>
      <c r="F34" s="32"/>
      <c r="G34" s="32"/>
      <c r="H34" s="32"/>
      <c r="I34" s="32"/>
      <c r="J34" s="32"/>
      <c r="K34" s="32"/>
      <c r="L34" s="32"/>
      <c r="M34" s="32"/>
      <c r="N34" s="32"/>
      <c r="O34" s="32"/>
      <c r="P34" s="32"/>
      <c r="Q34" s="32"/>
      <c r="R34" s="32"/>
      <c r="S34" s="32"/>
      <c r="T34" s="32"/>
      <c r="U34" s="32"/>
      <c r="V34" s="32"/>
      <c r="W34" s="32"/>
    </row>
    <row r="35" spans="2:23" s="45" customFormat="1" ht="14.25" x14ac:dyDescent="0.2">
      <c r="B35" s="44"/>
      <c r="C35" s="46"/>
      <c r="D35" s="46"/>
      <c r="E35" s="46"/>
      <c r="F35" s="32"/>
      <c r="G35" s="32"/>
      <c r="H35" s="32"/>
      <c r="I35" s="32"/>
      <c r="J35" s="32"/>
      <c r="K35" s="32"/>
      <c r="L35" s="32"/>
      <c r="M35" s="32"/>
      <c r="N35" s="32"/>
      <c r="O35" s="32"/>
      <c r="P35" s="32"/>
      <c r="Q35" s="32"/>
      <c r="R35" s="32"/>
      <c r="S35" s="32"/>
      <c r="T35" s="32"/>
      <c r="U35" s="32"/>
      <c r="V35" s="32"/>
      <c r="W35" s="32"/>
    </row>
    <row r="36" spans="2:23" s="45" customFormat="1" ht="14.25" x14ac:dyDescent="0.2">
      <c r="B36" s="32"/>
      <c r="C36" s="46"/>
      <c r="D36" s="46"/>
      <c r="E36" s="46"/>
      <c r="F36" s="32"/>
      <c r="G36" s="32"/>
      <c r="H36" s="32"/>
      <c r="I36" s="32"/>
      <c r="J36" s="32"/>
      <c r="K36" s="32"/>
      <c r="L36" s="32"/>
      <c r="M36" s="32"/>
      <c r="N36" s="32"/>
      <c r="O36" s="32"/>
      <c r="P36" s="32"/>
      <c r="Q36" s="32"/>
      <c r="R36" s="32"/>
      <c r="S36" s="32"/>
      <c r="T36" s="32"/>
      <c r="U36" s="32"/>
      <c r="V36" s="32"/>
      <c r="W36" s="32"/>
    </row>
    <row r="37" spans="2:23" s="45" customFormat="1" ht="14.25" x14ac:dyDescent="0.2">
      <c r="B37" s="32"/>
      <c r="C37" s="46"/>
      <c r="D37" s="46"/>
      <c r="E37" s="46"/>
      <c r="F37" s="32"/>
      <c r="G37" s="32"/>
      <c r="H37" s="32"/>
      <c r="I37" s="32"/>
      <c r="J37" s="32"/>
      <c r="K37" s="32"/>
      <c r="L37" s="32"/>
      <c r="M37" s="32"/>
      <c r="N37" s="32"/>
      <c r="O37" s="32"/>
      <c r="P37" s="32"/>
      <c r="Q37" s="32"/>
      <c r="R37" s="32"/>
      <c r="S37" s="32"/>
      <c r="T37" s="32"/>
      <c r="U37" s="32"/>
      <c r="V37" s="32"/>
      <c r="W37" s="32"/>
    </row>
    <row r="38" spans="2:23" s="45" customFormat="1" ht="14.25" x14ac:dyDescent="0.2">
      <c r="B38" s="32"/>
      <c r="C38" s="46"/>
      <c r="D38" s="46"/>
      <c r="E38" s="46"/>
      <c r="F38" s="32"/>
      <c r="G38" s="32"/>
      <c r="H38" s="32"/>
      <c r="I38" s="32"/>
      <c r="J38" s="32"/>
      <c r="K38" s="32"/>
      <c r="L38" s="32"/>
      <c r="M38" s="32"/>
      <c r="N38" s="32"/>
      <c r="O38" s="32"/>
      <c r="P38" s="32"/>
      <c r="Q38" s="32"/>
      <c r="R38" s="32"/>
      <c r="S38" s="32"/>
      <c r="T38" s="32"/>
      <c r="U38" s="32"/>
      <c r="V38" s="32"/>
      <c r="W38" s="32"/>
    </row>
    <row r="39" spans="2:23" s="45" customFormat="1" ht="14.25" x14ac:dyDescent="0.2">
      <c r="B39" s="32"/>
      <c r="C39" s="46"/>
      <c r="D39" s="46"/>
      <c r="E39" s="46"/>
      <c r="F39" s="32"/>
      <c r="G39" s="32"/>
      <c r="H39" s="32"/>
      <c r="I39" s="32"/>
      <c r="J39" s="32"/>
      <c r="K39" s="32"/>
      <c r="L39" s="32"/>
      <c r="M39" s="32"/>
      <c r="N39" s="32"/>
      <c r="O39" s="32"/>
      <c r="P39" s="32"/>
      <c r="Q39" s="32"/>
      <c r="R39" s="32"/>
      <c r="S39" s="32"/>
      <c r="T39" s="32"/>
      <c r="U39" s="32"/>
      <c r="V39" s="32"/>
      <c r="W39" s="32"/>
    </row>
  </sheetData>
  <mergeCells count="4">
    <mergeCell ref="F6:H6"/>
    <mergeCell ref="J6:L6"/>
    <mergeCell ref="B3:L3"/>
    <mergeCell ref="B4:L4"/>
  </mergeCells>
  <dataValidations disablePrompts="1" count="1">
    <dataValidation allowBlank="1" showInputMessage="1" showErrorMessage="1" promptTitle="Warning!" prompt="These cells are an integral part of the formula used to calculate the 2008 and 2009 totals; do not remove!" sqref="IW65546 C65546:E65546 C131082:E131082 C196618:E196618 C262154:E262154 C327690:E327690 C393226:E393226 C458762:E458762 C524298:E524298 C589834:E589834 C655370:E655370 C720906:E720906 C786442:E786442 C851978:E851978 C917514:E917514 C983050:E983050 WVI983050 WLM983050 WBQ983050 VRU983050 VHY983050 UYC983050 UOG983050 UEK983050 TUO983050 TKS983050 TAW983050 SRA983050 SHE983050 RXI983050 RNM983050 RDQ983050 QTU983050 QJY983050 QAC983050 PQG983050 PGK983050 OWO983050 OMS983050 OCW983050 NTA983050 NJE983050 MZI983050 MPM983050 MFQ983050 LVU983050 LLY983050 LCC983050 KSG983050 KIK983050 JYO983050 JOS983050 JEW983050 IVA983050 ILE983050 IBI983050 HRM983050 HHQ983050 GXU983050 GNY983050 GEC983050 FUG983050 FKK983050 FAO983050 EQS983050 EGW983050 DXA983050 DNE983050 DDI983050 CTM983050 CJQ983050 BZU983050 BPY983050 BGC983050 AWG983050 AMK983050 ACO983050 SS983050 IW983050 WVI917514 WLM917514 WBQ917514 VRU917514 VHY917514 UYC917514 UOG917514 UEK917514 TUO917514 TKS917514 TAW917514 SRA917514 SHE917514 RXI917514 RNM917514 RDQ917514 QTU917514 QJY917514 QAC917514 PQG917514 PGK917514 OWO917514 OMS917514 OCW917514 NTA917514 NJE917514 MZI917514 MPM917514 MFQ917514 LVU917514 LLY917514 LCC917514 KSG917514 KIK917514 JYO917514 JOS917514 JEW917514 IVA917514 ILE917514 IBI917514 HRM917514 HHQ917514 GXU917514 GNY917514 GEC917514 FUG917514 FKK917514 FAO917514 EQS917514 EGW917514 DXA917514 DNE917514 DDI917514 CTM917514 CJQ917514 BZU917514 BPY917514 BGC917514 AWG917514 AMK917514 ACO917514 SS917514 IW917514 WVI851978 WLM851978 WBQ851978 VRU851978 VHY851978 UYC851978 UOG851978 UEK851978 TUO851978 TKS851978 TAW851978 SRA851978 SHE851978 RXI851978 RNM851978 RDQ851978 QTU851978 QJY851978 QAC851978 PQG851978 PGK851978 OWO851978 OMS851978 OCW851978 NTA851978 NJE851978 MZI851978 MPM851978 MFQ851978 LVU851978 LLY851978 LCC851978 KSG851978 KIK851978 JYO851978 JOS851978 JEW851978 IVA851978 ILE851978 IBI851978 HRM851978 HHQ851978 GXU851978 GNY851978 GEC851978 FUG851978 FKK851978 FAO851978 EQS851978 EGW851978 DXA851978 DNE851978 DDI851978 CTM851978 CJQ851978 BZU851978 BPY851978 BGC851978 AWG851978 AMK851978 ACO851978 SS851978 IW851978 WVI786442 WLM786442 WBQ786442 VRU786442 VHY786442 UYC786442 UOG786442 UEK786442 TUO786442 TKS786442 TAW786442 SRA786442 SHE786442 RXI786442 RNM786442 RDQ786442 QTU786442 QJY786442 QAC786442 PQG786442 PGK786442 OWO786442 OMS786442 OCW786442 NTA786442 NJE786442 MZI786442 MPM786442 MFQ786442 LVU786442 LLY786442 LCC786442 KSG786442 KIK786442 JYO786442 JOS786442 JEW786442 IVA786442 ILE786442 IBI786442 HRM786442 HHQ786442 GXU786442 GNY786442 GEC786442 FUG786442 FKK786442 FAO786442 EQS786442 EGW786442 DXA786442 DNE786442 DDI786442 CTM786442 CJQ786442 BZU786442 BPY786442 BGC786442 AWG786442 AMK786442 ACO786442 SS786442 IW786442 WVI720906 WLM720906 WBQ720906 VRU720906 VHY720906 UYC720906 UOG720906 UEK720906 TUO720906 TKS720906 TAW720906 SRA720906 SHE720906 RXI720906 RNM720906 RDQ720906 QTU720906 QJY720906 QAC720906 PQG720906 PGK720906 OWO720906 OMS720906 OCW720906 NTA720906 NJE720906 MZI720906 MPM720906 MFQ720906 LVU720906 LLY720906 LCC720906 KSG720906 KIK720906 JYO720906 JOS720906 JEW720906 IVA720906 ILE720906 IBI720906 HRM720906 HHQ720906 GXU720906 GNY720906 GEC720906 FUG720906 FKK720906 FAO720906 EQS720906 EGW720906 DXA720906 DNE720906 DDI720906 CTM720906 CJQ720906 BZU720906 BPY720906 BGC720906 AWG720906 AMK720906 ACO720906 SS720906 IW720906 WVI655370 WLM655370 WBQ655370 VRU655370 VHY655370 UYC655370 UOG655370 UEK655370 TUO655370 TKS655370 TAW655370 SRA655370 SHE655370 RXI655370 RNM655370 RDQ655370 QTU655370 QJY655370 QAC655370 PQG655370 PGK655370 OWO655370 OMS655370 OCW655370 NTA655370 NJE655370 MZI655370 MPM655370 MFQ655370 LVU655370 LLY655370 LCC655370 KSG655370 KIK655370 JYO655370 JOS655370 JEW655370 IVA655370 ILE655370 IBI655370 HRM655370 HHQ655370 GXU655370 GNY655370 GEC655370 FUG655370 FKK655370 FAO655370 EQS655370 EGW655370 DXA655370 DNE655370 DDI655370 CTM655370 CJQ655370 BZU655370 BPY655370 BGC655370 AWG655370 AMK655370 ACO655370 SS655370 IW655370 WVI589834 WLM589834 WBQ589834 VRU589834 VHY589834 UYC589834 UOG589834 UEK589834 TUO589834 TKS589834 TAW589834 SRA589834 SHE589834 RXI589834 RNM589834 RDQ589834 QTU589834 QJY589834 QAC589834 PQG589834 PGK589834 OWO589834 OMS589834 OCW589834 NTA589834 NJE589834 MZI589834 MPM589834 MFQ589834 LVU589834 LLY589834 LCC589834 KSG589834 KIK589834 JYO589834 JOS589834 JEW589834 IVA589834 ILE589834 IBI589834 HRM589834 HHQ589834 GXU589834 GNY589834 GEC589834 FUG589834 FKK589834 FAO589834 EQS589834 EGW589834 DXA589834 DNE589834 DDI589834 CTM589834 CJQ589834 BZU589834 BPY589834 BGC589834 AWG589834 AMK589834 ACO589834 SS589834 IW589834 WVI524298 WLM524298 WBQ524298 VRU524298 VHY524298 UYC524298 UOG524298 UEK524298 TUO524298 TKS524298 TAW524298 SRA524298 SHE524298 RXI524298 RNM524298 RDQ524298 QTU524298 QJY524298 QAC524298 PQG524298 PGK524298 OWO524298 OMS524298 OCW524298 NTA524298 NJE524298 MZI524298 MPM524298 MFQ524298 LVU524298 LLY524298 LCC524298 KSG524298 KIK524298 JYO524298 JOS524298 JEW524298 IVA524298 ILE524298 IBI524298 HRM524298 HHQ524298 GXU524298 GNY524298 GEC524298 FUG524298 FKK524298 FAO524298 EQS524298 EGW524298 DXA524298 DNE524298 DDI524298 CTM524298 CJQ524298 BZU524298 BPY524298 BGC524298 AWG524298 AMK524298 ACO524298 SS524298 IW524298 WVI458762 WLM458762 WBQ458762 VRU458762 VHY458762 UYC458762 UOG458762 UEK458762 TUO458762 TKS458762 TAW458762 SRA458762 SHE458762 RXI458762 RNM458762 RDQ458762 QTU458762 QJY458762 QAC458762 PQG458762 PGK458762 OWO458762 OMS458762 OCW458762 NTA458762 NJE458762 MZI458762 MPM458762 MFQ458762 LVU458762 LLY458762 LCC458762 KSG458762 KIK458762 JYO458762 JOS458762 JEW458762 IVA458762 ILE458762 IBI458762 HRM458762 HHQ458762 GXU458762 GNY458762 GEC458762 FUG458762 FKK458762 FAO458762 EQS458762 EGW458762 DXA458762 DNE458762 DDI458762 CTM458762 CJQ458762 BZU458762 BPY458762 BGC458762 AWG458762 AMK458762 ACO458762 SS458762 IW458762 WVI393226 WLM393226 WBQ393226 VRU393226 VHY393226 UYC393226 UOG393226 UEK393226 TUO393226 TKS393226 TAW393226 SRA393226 SHE393226 RXI393226 RNM393226 RDQ393226 QTU393226 QJY393226 QAC393226 PQG393226 PGK393226 OWO393226 OMS393226 OCW393226 NTA393226 NJE393226 MZI393226 MPM393226 MFQ393226 LVU393226 LLY393226 LCC393226 KSG393226 KIK393226 JYO393226 JOS393226 JEW393226 IVA393226 ILE393226 IBI393226 HRM393226 HHQ393226 GXU393226 GNY393226 GEC393226 FUG393226 FKK393226 FAO393226 EQS393226 EGW393226 DXA393226 DNE393226 DDI393226 CTM393226 CJQ393226 BZU393226 BPY393226 BGC393226 AWG393226 AMK393226 ACO393226 SS393226 IW393226 WVI327690 WLM327690 WBQ327690 VRU327690 VHY327690 UYC327690 UOG327690 UEK327690 TUO327690 TKS327690 TAW327690 SRA327690 SHE327690 RXI327690 RNM327690 RDQ327690 QTU327690 QJY327690 QAC327690 PQG327690 PGK327690 OWO327690 OMS327690 OCW327690 NTA327690 NJE327690 MZI327690 MPM327690 MFQ327690 LVU327690 LLY327690 LCC327690 KSG327690 KIK327690 JYO327690 JOS327690 JEW327690 IVA327690 ILE327690 IBI327690 HRM327690 HHQ327690 GXU327690 GNY327690 GEC327690 FUG327690 FKK327690 FAO327690 EQS327690 EGW327690 DXA327690 DNE327690 DDI327690 CTM327690 CJQ327690 BZU327690 BPY327690 BGC327690 AWG327690 AMK327690 ACO327690 SS327690 IW327690 WVI262154 WLM262154 WBQ262154 VRU262154 VHY262154 UYC262154 UOG262154 UEK262154 TUO262154 TKS262154 TAW262154 SRA262154 SHE262154 RXI262154 RNM262154 RDQ262154 QTU262154 QJY262154 QAC262154 PQG262154 PGK262154 OWO262154 OMS262154 OCW262154 NTA262154 NJE262154 MZI262154 MPM262154 MFQ262154 LVU262154 LLY262154 LCC262154 KSG262154 KIK262154 JYO262154 JOS262154 JEW262154 IVA262154 ILE262154 IBI262154 HRM262154 HHQ262154 GXU262154 GNY262154 GEC262154 FUG262154 FKK262154 FAO262154 EQS262154 EGW262154 DXA262154 DNE262154 DDI262154 CTM262154 CJQ262154 BZU262154 BPY262154 BGC262154 AWG262154 AMK262154 ACO262154 SS262154 IW262154 WVI196618 WLM196618 WBQ196618 VRU196618 VHY196618 UYC196618 UOG196618 UEK196618 TUO196618 TKS196618 TAW196618 SRA196618 SHE196618 RXI196618 RNM196618 RDQ196618 QTU196618 QJY196618 QAC196618 PQG196618 PGK196618 OWO196618 OMS196618 OCW196618 NTA196618 NJE196618 MZI196618 MPM196618 MFQ196618 LVU196618 LLY196618 LCC196618 KSG196618 KIK196618 JYO196618 JOS196618 JEW196618 IVA196618 ILE196618 IBI196618 HRM196618 HHQ196618 GXU196618 GNY196618 GEC196618 FUG196618 FKK196618 FAO196618 EQS196618 EGW196618 DXA196618 DNE196618 DDI196618 CTM196618 CJQ196618 BZU196618 BPY196618 BGC196618 AWG196618 AMK196618 ACO196618 SS196618 IW196618 WVI131082 WLM131082 WBQ131082 VRU131082 VHY131082 UYC131082 UOG131082 UEK131082 TUO131082 TKS131082 TAW131082 SRA131082 SHE131082 RXI131082 RNM131082 RDQ131082 QTU131082 QJY131082 QAC131082 PQG131082 PGK131082 OWO131082 OMS131082 OCW131082 NTA131082 NJE131082 MZI131082 MPM131082 MFQ131082 LVU131082 LLY131082 LCC131082 KSG131082 KIK131082 JYO131082 JOS131082 JEW131082 IVA131082 ILE131082 IBI131082 HRM131082 HHQ131082 GXU131082 GNY131082 GEC131082 FUG131082 FKK131082 FAO131082 EQS131082 EGW131082 DXA131082 DNE131082 DDI131082 CTM131082 CJQ131082 BZU131082 BPY131082 BGC131082 AWG131082 AMK131082 ACO131082 SS131082 IW131082 WVI65546 WLM65546 WBQ65546 VRU65546 VHY65546 UYC65546 UOG65546 UEK65546 TUO65546 TKS65546 TAW65546 SRA65546 SHE65546 RXI65546 RNM65546 RDQ65546 QTU65546 QJY65546 QAC65546 PQG65546 PGK65546 OWO65546 OMS65546 OCW65546 NTA65546 NJE65546 MZI65546 MPM65546 MFQ65546 LVU65546 LLY65546 LCC65546 KSG65546 KIK65546 JYO65546 JOS65546 JEW65546 IVA65546 ILE65546 IBI65546 HRM65546 HHQ65546 GXU65546 GNY65546 GEC65546 FUG65546 FKK65546 FAO65546 EQS65546 EGW65546 DXA65546 DNE65546 DDI65546 CTM65546 CJQ65546 BZU65546 BPY65546 BGC65546 AWG65546 AMK65546 ACO65546 SS65546"/>
  </dataValidation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0"/>
  <sheetViews>
    <sheetView view="pageBreakPreview" zoomScale="60" zoomScaleNormal="100" workbookViewId="0">
      <selection activeCell="D9" sqref="D9"/>
    </sheetView>
  </sheetViews>
  <sheetFormatPr defaultRowHeight="14.25" x14ac:dyDescent="0.2"/>
  <cols>
    <col min="1" max="1" width="9.140625" style="98"/>
    <col min="2" max="2" width="17.140625" style="98" customWidth="1"/>
    <col min="3" max="7" width="12.28515625" style="98" customWidth="1"/>
    <col min="8" max="16384" width="9.140625" style="98"/>
  </cols>
  <sheetData>
    <row r="2" spans="2:9" x14ac:dyDescent="0.2">
      <c r="B2" s="109" t="s">
        <v>88</v>
      </c>
      <c r="C2" s="109"/>
      <c r="D2" s="109"/>
      <c r="E2" s="109"/>
      <c r="F2" s="109"/>
      <c r="G2" s="109"/>
      <c r="H2" s="99"/>
      <c r="I2" s="99"/>
    </row>
    <row r="3" spans="2:9" x14ac:dyDescent="0.2">
      <c r="B3" s="109" t="s">
        <v>89</v>
      </c>
      <c r="C3" s="109"/>
      <c r="D3" s="109"/>
      <c r="E3" s="109"/>
      <c r="F3" s="109"/>
      <c r="G3" s="109"/>
      <c r="H3" s="99"/>
      <c r="I3" s="99"/>
    </row>
    <row r="6" spans="2:9" ht="24" customHeight="1" x14ac:dyDescent="0.2">
      <c r="C6" s="100">
        <v>2014</v>
      </c>
      <c r="D6" s="100">
        <v>2015</v>
      </c>
      <c r="E6" s="100">
        <v>2016</v>
      </c>
      <c r="F6" s="100">
        <v>2017</v>
      </c>
      <c r="G6" s="107" t="s">
        <v>84</v>
      </c>
    </row>
    <row r="7" spans="2:9" ht="24" customHeight="1" thickBot="1" x14ac:dyDescent="0.25">
      <c r="C7" s="101" t="s">
        <v>85</v>
      </c>
      <c r="D7" s="101" t="s">
        <v>85</v>
      </c>
      <c r="E7" s="101" t="s">
        <v>85</v>
      </c>
      <c r="F7" s="101" t="s">
        <v>85</v>
      </c>
      <c r="G7" s="108"/>
    </row>
    <row r="8" spans="2:9" x14ac:dyDescent="0.2">
      <c r="C8" s="102"/>
      <c r="D8" s="102"/>
      <c r="E8" s="102"/>
      <c r="F8" s="102"/>
      <c r="G8" s="102"/>
    </row>
    <row r="9" spans="2:9" x14ac:dyDescent="0.2">
      <c r="B9" s="103" t="s">
        <v>86</v>
      </c>
      <c r="C9" s="104">
        <v>0.17344388585116241</v>
      </c>
      <c r="D9" s="104">
        <v>0.2005748665247073</v>
      </c>
      <c r="E9" s="104">
        <v>0.16146512669444144</v>
      </c>
      <c r="F9" s="104">
        <v>0.14854686186995222</v>
      </c>
      <c r="G9" s="104">
        <f>AVERAGE(C9:F9)</f>
        <v>0.17100768523506585</v>
      </c>
    </row>
    <row r="10" spans="2:9" x14ac:dyDescent="0.2">
      <c r="B10" s="103" t="s">
        <v>87</v>
      </c>
      <c r="C10" s="104">
        <v>0.82655611414883756</v>
      </c>
      <c r="D10" s="104">
        <v>0.79942513347529265</v>
      </c>
      <c r="E10" s="104">
        <v>0.83853487330555854</v>
      </c>
      <c r="F10" s="104">
        <v>0.85145313813004775</v>
      </c>
      <c r="G10" s="104">
        <f>AVERAGE(C10:F10)</f>
        <v>0.82899231476493407</v>
      </c>
    </row>
  </sheetData>
  <mergeCells count="3">
    <mergeCell ref="G6:G7"/>
    <mergeCell ref="B2:G2"/>
    <mergeCell ref="B3:G3"/>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3:U52"/>
  <sheetViews>
    <sheetView view="pageBreakPreview" zoomScale="115" zoomScaleNormal="100" zoomScaleSheetLayoutView="115" workbookViewId="0">
      <selection activeCell="B11" sqref="B11"/>
    </sheetView>
  </sheetViews>
  <sheetFormatPr defaultRowHeight="12.75" x14ac:dyDescent="0.2"/>
  <cols>
    <col min="1" max="1" width="9.140625" style="7"/>
    <col min="2" max="2" width="20.140625" style="7" customWidth="1"/>
    <col min="3" max="3" width="1.42578125" style="7" customWidth="1"/>
    <col min="4" max="4" width="10.42578125" style="7" customWidth="1"/>
    <col min="5" max="5" width="1.42578125" style="7" customWidth="1"/>
    <col min="6" max="6" width="10.5703125" style="7" customWidth="1"/>
    <col min="7" max="7" width="13" style="7" customWidth="1"/>
    <col min="8" max="8" width="10.5703125" style="7" customWidth="1"/>
    <col min="9" max="9" width="1.42578125" style="22" customWidth="1"/>
    <col min="10" max="10" width="10.5703125" style="7" customWidth="1"/>
    <col min="11" max="11" width="12.28515625" style="7" customWidth="1"/>
    <col min="12" max="12" width="11.42578125" style="7" customWidth="1"/>
    <col min="13" max="13" width="7.140625" style="7" customWidth="1"/>
    <col min="14" max="15" width="14.7109375" style="54" customWidth="1"/>
    <col min="16" max="16" width="14.7109375" style="16" customWidth="1"/>
    <col min="17" max="21" width="9.140625" style="9"/>
    <col min="22" max="16384" width="9.140625" style="7"/>
  </cols>
  <sheetData>
    <row r="3" spans="2:21" s="1" customFormat="1" ht="15" x14ac:dyDescent="0.2">
      <c r="B3" s="110" t="s">
        <v>73</v>
      </c>
      <c r="C3" s="110"/>
      <c r="D3" s="110"/>
      <c r="E3" s="110"/>
      <c r="F3" s="110"/>
      <c r="G3" s="110"/>
      <c r="H3" s="110"/>
      <c r="I3" s="110"/>
      <c r="J3" s="110"/>
      <c r="K3" s="110"/>
      <c r="L3" s="84"/>
      <c r="N3" s="53"/>
      <c r="O3" s="53"/>
      <c r="P3" s="56"/>
      <c r="Q3" s="58"/>
      <c r="R3" s="58"/>
      <c r="S3" s="58"/>
      <c r="T3" s="58"/>
      <c r="U3" s="58"/>
    </row>
    <row r="4" spans="2:21" s="1" customFormat="1" ht="15" x14ac:dyDescent="0.2">
      <c r="B4" s="110" t="s">
        <v>72</v>
      </c>
      <c r="C4" s="110"/>
      <c r="D4" s="110"/>
      <c r="E4" s="110"/>
      <c r="F4" s="110"/>
      <c r="G4" s="110"/>
      <c r="H4" s="110"/>
      <c r="I4" s="110"/>
      <c r="J4" s="110"/>
      <c r="K4" s="110"/>
      <c r="L4" s="84"/>
      <c r="N4" s="53"/>
      <c r="O4" s="53"/>
      <c r="P4" s="56"/>
      <c r="Q4" s="58"/>
      <c r="R4" s="58"/>
      <c r="S4" s="58"/>
      <c r="T4" s="58"/>
      <c r="U4" s="58"/>
    </row>
    <row r="5" spans="2:21" s="2" customFormat="1" ht="15.75" customHeight="1" x14ac:dyDescent="0.2">
      <c r="B5" s="111" t="s">
        <v>0</v>
      </c>
      <c r="C5" s="111"/>
      <c r="D5" s="111"/>
      <c r="E5" s="111"/>
      <c r="F5" s="111"/>
      <c r="G5" s="111"/>
      <c r="H5" s="111"/>
      <c r="I5" s="111"/>
      <c r="J5" s="111"/>
      <c r="K5" s="111"/>
      <c r="L5" s="85"/>
      <c r="N5" s="54"/>
      <c r="O5" s="54"/>
      <c r="P5" s="16"/>
      <c r="Q5" s="8"/>
      <c r="R5" s="8"/>
      <c r="S5" s="8"/>
      <c r="T5" s="8"/>
      <c r="U5" s="8"/>
    </row>
    <row r="6" spans="2:21" ht="11.25" customHeight="1" x14ac:dyDescent="0.2">
      <c r="B6" s="3"/>
      <c r="C6" s="4"/>
      <c r="D6" s="4"/>
      <c r="E6" s="4"/>
      <c r="F6" s="5"/>
      <c r="G6" s="5"/>
      <c r="H6" s="5"/>
      <c r="I6" s="6"/>
      <c r="J6" s="5"/>
    </row>
    <row r="7" spans="2:21" s="9" customFormat="1" x14ac:dyDescent="0.2">
      <c r="B7" s="8"/>
      <c r="C7" s="8"/>
      <c r="D7" s="8"/>
      <c r="E7" s="8"/>
      <c r="F7" s="105" t="s">
        <v>62</v>
      </c>
      <c r="G7" s="105"/>
      <c r="H7" s="105"/>
      <c r="I7" s="92"/>
      <c r="J7" s="105" t="s">
        <v>63</v>
      </c>
      <c r="K7" s="105"/>
      <c r="L7" s="105"/>
      <c r="N7" s="55"/>
      <c r="O7" s="55"/>
      <c r="P7" s="16"/>
    </row>
    <row r="8" spans="2:21" s="9" customFormat="1" ht="25.5" x14ac:dyDescent="0.2">
      <c r="B8" s="8"/>
      <c r="C8" s="8"/>
      <c r="D8" s="90" t="s">
        <v>68</v>
      </c>
      <c r="E8" s="8"/>
      <c r="F8" s="11" t="s">
        <v>67</v>
      </c>
      <c r="G8" s="11" t="s">
        <v>64</v>
      </c>
      <c r="H8" s="11" t="s">
        <v>65</v>
      </c>
      <c r="I8" s="12"/>
      <c r="J8" s="11" t="s">
        <v>67</v>
      </c>
      <c r="K8" s="11" t="s">
        <v>64</v>
      </c>
      <c r="L8" s="11" t="s">
        <v>65</v>
      </c>
      <c r="M8" s="2"/>
      <c r="N8" s="54"/>
      <c r="O8" s="54"/>
      <c r="P8" s="16"/>
      <c r="Q8" s="8"/>
      <c r="R8" s="8"/>
      <c r="S8" s="8"/>
    </row>
    <row r="9" spans="2:21" s="9" customFormat="1" ht="22.5" customHeight="1" x14ac:dyDescent="0.2">
      <c r="B9" s="8" t="s">
        <v>1</v>
      </c>
      <c r="C9" s="8"/>
      <c r="D9" s="13">
        <v>4133</v>
      </c>
      <c r="E9" s="8"/>
      <c r="F9" s="13">
        <v>4009.930176985762</v>
      </c>
      <c r="G9" s="13">
        <v>4176.4198877463232</v>
      </c>
      <c r="H9" s="13">
        <f>G9-F9</f>
        <v>166.48971076056114</v>
      </c>
      <c r="I9" s="14"/>
      <c r="J9" s="13">
        <v>4108.6331203911068</v>
      </c>
      <c r="K9" s="13">
        <v>4131.0146340374831</v>
      </c>
      <c r="L9" s="13">
        <f>K9-J9</f>
        <v>22.381513646376334</v>
      </c>
      <c r="M9" s="2"/>
      <c r="N9" s="55"/>
      <c r="O9" s="55"/>
      <c r="P9" s="24"/>
      <c r="Q9" s="55"/>
      <c r="R9" s="16"/>
      <c r="S9" s="16"/>
      <c r="T9" s="15"/>
    </row>
    <row r="10" spans="2:21" s="9" customFormat="1" ht="22.5" customHeight="1" x14ac:dyDescent="0.2">
      <c r="B10" s="8" t="s">
        <v>2</v>
      </c>
      <c r="C10" s="8"/>
      <c r="D10" s="17">
        <v>548</v>
      </c>
      <c r="E10" s="8"/>
      <c r="F10" s="17">
        <v>436.43</v>
      </c>
      <c r="G10" s="17">
        <v>693.25231000000008</v>
      </c>
      <c r="H10" s="17">
        <f t="shared" ref="H10:H14" si="0">G10-F10</f>
        <v>256.82231000000007</v>
      </c>
      <c r="I10" s="18"/>
      <c r="J10" s="17">
        <v>425.43</v>
      </c>
      <c r="K10" s="17">
        <v>425.43</v>
      </c>
      <c r="L10" s="17">
        <f t="shared" ref="L10:L14" si="1">K10-J10</f>
        <v>0</v>
      </c>
      <c r="M10" s="2"/>
      <c r="N10" s="55"/>
      <c r="O10" s="55"/>
      <c r="P10" s="24"/>
      <c r="Q10" s="55"/>
      <c r="R10" s="13"/>
      <c r="S10" s="8"/>
      <c r="T10" s="15"/>
    </row>
    <row r="11" spans="2:21" s="9" customFormat="1" ht="22.5" customHeight="1" x14ac:dyDescent="0.2">
      <c r="B11" s="8" t="s">
        <v>43</v>
      </c>
      <c r="C11" s="8"/>
      <c r="D11" s="17">
        <v>224</v>
      </c>
      <c r="E11" s="8"/>
      <c r="F11" s="17">
        <v>155.30000000000015</v>
      </c>
      <c r="G11" s="17">
        <v>181.49763000000002</v>
      </c>
      <c r="H11" s="17">
        <f t="shared" si="0"/>
        <v>26.197629999999862</v>
      </c>
      <c r="I11" s="18"/>
      <c r="J11" s="17">
        <v>196.29999999999995</v>
      </c>
      <c r="K11" s="17">
        <v>196.29999999999995</v>
      </c>
      <c r="L11" s="17">
        <f t="shared" si="1"/>
        <v>0</v>
      </c>
      <c r="M11" s="2"/>
      <c r="N11" s="55"/>
      <c r="O11" s="55"/>
      <c r="P11" s="24"/>
      <c r="Q11" s="55"/>
      <c r="R11" s="13"/>
      <c r="S11" s="8"/>
      <c r="T11" s="15"/>
    </row>
    <row r="12" spans="2:21" s="9" customFormat="1" ht="22.5" customHeight="1" x14ac:dyDescent="0.2">
      <c r="B12" s="8" t="s">
        <v>3</v>
      </c>
      <c r="C12" s="8"/>
      <c r="D12" s="17">
        <v>1058</v>
      </c>
      <c r="E12" s="8"/>
      <c r="F12" s="17">
        <v>1075.2579999999998</v>
      </c>
      <c r="G12" s="17">
        <v>1208.7377799999999</v>
      </c>
      <c r="H12" s="17">
        <f t="shared" si="0"/>
        <v>133.47978000000012</v>
      </c>
      <c r="I12" s="18"/>
      <c r="J12" s="17">
        <v>1092.5640000000001</v>
      </c>
      <c r="K12" s="17">
        <v>1092.5640000000001</v>
      </c>
      <c r="L12" s="17">
        <f t="shared" si="1"/>
        <v>0</v>
      </c>
      <c r="N12" s="55"/>
      <c r="O12" s="55"/>
      <c r="P12" s="24"/>
      <c r="Q12" s="55"/>
      <c r="R12" s="13"/>
      <c r="S12" s="16"/>
      <c r="T12" s="15"/>
    </row>
    <row r="13" spans="2:21" s="9" customFormat="1" ht="22.5" customHeight="1" x14ac:dyDescent="0.2">
      <c r="B13" s="8" t="s">
        <v>4</v>
      </c>
      <c r="C13" s="8"/>
      <c r="D13" s="17">
        <v>14</v>
      </c>
      <c r="E13" s="8"/>
      <c r="F13" s="17">
        <v>5.5999999999999979</v>
      </c>
      <c r="G13" s="17">
        <v>40.123599999999996</v>
      </c>
      <c r="H13" s="17">
        <f t="shared" si="0"/>
        <v>34.523600000000002</v>
      </c>
      <c r="I13" s="18"/>
      <c r="J13" s="17">
        <v>5.5999999999999988</v>
      </c>
      <c r="K13" s="17">
        <v>5.5999999999999988</v>
      </c>
      <c r="L13" s="17">
        <f t="shared" si="1"/>
        <v>0</v>
      </c>
      <c r="N13" s="55"/>
      <c r="O13" s="55"/>
      <c r="P13" s="24"/>
      <c r="Q13" s="55"/>
      <c r="R13" s="13"/>
      <c r="S13" s="16"/>
      <c r="T13" s="15"/>
    </row>
    <row r="14" spans="2:21" s="9" customFormat="1" ht="22.5" customHeight="1" x14ac:dyDescent="0.2">
      <c r="B14" s="8" t="s">
        <v>20</v>
      </c>
      <c r="C14" s="8"/>
      <c r="D14" s="17">
        <v>62</v>
      </c>
      <c r="E14" s="8"/>
      <c r="F14" s="17">
        <v>77.236000000000004</v>
      </c>
      <c r="G14" s="17">
        <v>66.199250000000006</v>
      </c>
      <c r="H14" s="17">
        <f t="shared" si="0"/>
        <v>-11.036749999999998</v>
      </c>
      <c r="I14" s="18"/>
      <c r="J14" s="17">
        <v>78.835999999999999</v>
      </c>
      <c r="K14" s="17">
        <v>78.835999999999999</v>
      </c>
      <c r="L14" s="17">
        <f t="shared" si="1"/>
        <v>0</v>
      </c>
      <c r="N14" s="55"/>
      <c r="O14" s="55"/>
      <c r="P14" s="24"/>
      <c r="Q14" s="55"/>
      <c r="R14" s="13"/>
      <c r="S14" s="16"/>
      <c r="T14" s="15"/>
    </row>
    <row r="15" spans="2:21" s="9" customFormat="1" ht="22.5" customHeight="1" thickBot="1" x14ac:dyDescent="0.25">
      <c r="B15" s="8" t="s">
        <v>33</v>
      </c>
      <c r="C15" s="8"/>
      <c r="D15" s="20">
        <f>SUM(D9:D14)</f>
        <v>6039</v>
      </c>
      <c r="E15" s="8"/>
      <c r="F15" s="20">
        <f>SUM(F9:F14)</f>
        <v>5759.7541769857626</v>
      </c>
      <c r="G15" s="20">
        <f>SUM(G9:G14)</f>
        <v>6366.2304577463228</v>
      </c>
      <c r="H15" s="20">
        <f>SUM(H9:H14)</f>
        <v>606.47628076056117</v>
      </c>
      <c r="I15" s="14"/>
      <c r="J15" s="20">
        <f>SUM(J9:J14)</f>
        <v>5907.3631203911082</v>
      </c>
      <c r="K15" s="20">
        <f>SUM(K9:K14)</f>
        <v>5929.7446340374845</v>
      </c>
      <c r="L15" s="20">
        <f>SUM(L9:L14)</f>
        <v>22.381513646376334</v>
      </c>
      <c r="N15" s="55"/>
      <c r="O15" s="55"/>
      <c r="P15" s="24"/>
      <c r="Q15" s="55"/>
      <c r="R15" s="13"/>
      <c r="T15" s="15"/>
    </row>
    <row r="16" spans="2:21" s="9" customFormat="1" ht="22.5" customHeight="1" thickTop="1" x14ac:dyDescent="0.2">
      <c r="B16" s="8"/>
      <c r="C16" s="8"/>
      <c r="D16" s="8"/>
      <c r="E16" s="8"/>
      <c r="F16" s="13"/>
      <c r="G16" s="13"/>
      <c r="H16" s="13"/>
      <c r="I16" s="14"/>
      <c r="J16" s="13"/>
      <c r="K16" s="13"/>
      <c r="L16" s="13"/>
      <c r="N16" s="55"/>
      <c r="O16" s="55"/>
      <c r="P16" s="16"/>
    </row>
    <row r="17" spans="2:18" s="9" customFormat="1" ht="22.5" customHeight="1" x14ac:dyDescent="0.2">
      <c r="B17" s="8"/>
      <c r="C17" s="8"/>
      <c r="D17" s="8"/>
      <c r="E17" s="8"/>
      <c r="F17" s="16"/>
      <c r="G17" s="59"/>
      <c r="H17" s="59"/>
      <c r="I17" s="21"/>
      <c r="J17" s="16"/>
      <c r="K17" s="59"/>
      <c r="L17" s="59"/>
      <c r="N17" s="59"/>
      <c r="O17" s="59"/>
      <c r="P17" s="59"/>
      <c r="Q17" s="59"/>
      <c r="R17" s="16"/>
    </row>
    <row r="18" spans="2:18" s="9" customFormat="1" ht="22.5" customHeight="1" x14ac:dyDescent="0.2">
      <c r="B18" s="8"/>
      <c r="C18" s="8"/>
      <c r="D18" s="8"/>
      <c r="E18" s="8"/>
      <c r="F18" s="13"/>
      <c r="G18" s="13"/>
      <c r="H18" s="13"/>
      <c r="I18" s="14"/>
      <c r="J18" s="13"/>
      <c r="K18" s="13"/>
      <c r="L18" s="13"/>
      <c r="N18" s="16"/>
      <c r="O18" s="16"/>
      <c r="P18" s="16"/>
    </row>
    <row r="19" spans="2:18" s="9" customFormat="1" ht="22.5" customHeight="1" x14ac:dyDescent="0.2">
      <c r="B19" s="8"/>
      <c r="C19" s="8"/>
      <c r="D19" s="8"/>
      <c r="E19" s="8"/>
      <c r="F19" s="16"/>
      <c r="G19" s="16"/>
      <c r="H19" s="16"/>
      <c r="I19" s="74"/>
      <c r="J19" s="16"/>
      <c r="N19" s="55"/>
      <c r="O19" s="55"/>
      <c r="P19" s="16"/>
    </row>
    <row r="20" spans="2:18" s="9" customFormat="1" ht="22.5" customHeight="1" x14ac:dyDescent="0.2">
      <c r="B20" s="8"/>
      <c r="C20" s="8"/>
      <c r="D20" s="8"/>
      <c r="E20" s="8"/>
      <c r="F20" s="16"/>
      <c r="G20" s="16"/>
      <c r="H20" s="16"/>
      <c r="I20" s="74"/>
      <c r="J20" s="16"/>
      <c r="K20" s="16"/>
      <c r="L20" s="16"/>
      <c r="N20" s="55"/>
      <c r="O20" s="55"/>
      <c r="P20" s="16"/>
    </row>
    <row r="21" spans="2:18" s="9" customFormat="1" ht="22.5" customHeight="1" x14ac:dyDescent="0.2">
      <c r="B21" s="8"/>
      <c r="C21" s="8"/>
      <c r="D21" s="8"/>
      <c r="E21" s="8"/>
      <c r="F21" s="8"/>
      <c r="G21" s="8"/>
      <c r="H21" s="8"/>
      <c r="I21" s="21"/>
      <c r="J21" s="8"/>
      <c r="K21" s="15"/>
      <c r="L21" s="15"/>
      <c r="N21" s="55"/>
      <c r="O21" s="55"/>
      <c r="P21" s="16"/>
    </row>
    <row r="22" spans="2:18" s="9" customFormat="1" ht="22.5" customHeight="1" x14ac:dyDescent="0.2">
      <c r="B22" s="8"/>
      <c r="C22" s="8"/>
      <c r="D22" s="8"/>
      <c r="E22" s="8"/>
      <c r="F22" s="8"/>
      <c r="G22" s="8"/>
      <c r="H22" s="8"/>
      <c r="I22" s="21"/>
      <c r="J22" s="8"/>
      <c r="K22" s="15"/>
      <c r="L22" s="15"/>
      <c r="N22" s="55"/>
      <c r="O22" s="55"/>
      <c r="P22" s="16"/>
    </row>
    <row r="23" spans="2:18" s="9" customFormat="1" ht="22.5" customHeight="1" x14ac:dyDescent="0.2">
      <c r="B23" s="8"/>
      <c r="C23" s="8"/>
      <c r="D23" s="8"/>
      <c r="E23" s="8"/>
      <c r="F23" s="8"/>
      <c r="G23" s="8"/>
      <c r="H23" s="8"/>
      <c r="I23" s="21"/>
      <c r="J23" s="8"/>
      <c r="K23" s="15"/>
      <c r="L23" s="15"/>
      <c r="N23" s="55"/>
      <c r="O23" s="55"/>
      <c r="P23" s="16"/>
    </row>
    <row r="24" spans="2:18" s="9" customFormat="1" ht="22.5" customHeight="1" x14ac:dyDescent="0.2">
      <c r="B24" s="8"/>
      <c r="C24" s="8"/>
      <c r="D24" s="8"/>
      <c r="E24" s="8"/>
      <c r="F24" s="8"/>
      <c r="G24" s="8"/>
      <c r="H24" s="8"/>
      <c r="I24" s="21"/>
      <c r="J24" s="8"/>
      <c r="N24" s="55"/>
      <c r="O24" s="55"/>
      <c r="P24" s="16"/>
    </row>
    <row r="25" spans="2:18" s="9" customFormat="1" ht="22.5" customHeight="1" x14ac:dyDescent="0.2">
      <c r="B25" s="8"/>
      <c r="C25" s="8"/>
      <c r="D25" s="8"/>
      <c r="E25" s="8"/>
      <c r="F25" s="8"/>
      <c r="G25" s="8"/>
      <c r="H25" s="8"/>
      <c r="I25" s="21"/>
      <c r="J25" s="8"/>
      <c r="N25" s="55"/>
      <c r="O25" s="55"/>
      <c r="P25" s="16"/>
    </row>
    <row r="26" spans="2:18" s="9" customFormat="1" ht="22.5" customHeight="1" x14ac:dyDescent="0.2">
      <c r="B26" s="8"/>
      <c r="C26" s="8"/>
      <c r="D26" s="8"/>
      <c r="E26" s="8"/>
      <c r="F26" s="8"/>
      <c r="G26" s="8"/>
      <c r="H26" s="8"/>
      <c r="I26" s="21"/>
      <c r="J26" s="8"/>
      <c r="N26" s="55"/>
      <c r="O26" s="55"/>
      <c r="P26" s="16"/>
    </row>
    <row r="27" spans="2:18" s="9" customFormat="1" ht="22.5" customHeight="1" x14ac:dyDescent="0.2">
      <c r="B27" s="8"/>
      <c r="C27" s="8"/>
      <c r="D27" s="8"/>
      <c r="E27" s="8"/>
      <c r="F27" s="8"/>
      <c r="G27" s="8"/>
      <c r="H27" s="8"/>
      <c r="I27" s="21"/>
      <c r="J27" s="8"/>
      <c r="N27" s="55"/>
      <c r="O27" s="55"/>
      <c r="P27" s="16"/>
    </row>
    <row r="28" spans="2:18" s="9" customFormat="1" ht="22.5" customHeight="1" x14ac:dyDescent="0.2">
      <c r="B28" s="8"/>
      <c r="C28" s="8"/>
      <c r="D28" s="8"/>
      <c r="E28" s="8"/>
      <c r="F28" s="8"/>
      <c r="G28" s="8"/>
      <c r="H28" s="8"/>
      <c r="I28" s="21"/>
      <c r="J28" s="8"/>
      <c r="N28" s="55"/>
      <c r="O28" s="55"/>
      <c r="P28" s="16"/>
    </row>
    <row r="29" spans="2:18" s="9" customFormat="1" ht="22.5" customHeight="1" x14ac:dyDescent="0.2">
      <c r="B29" s="8"/>
      <c r="C29" s="8"/>
      <c r="D29" s="8"/>
      <c r="E29" s="8"/>
      <c r="F29" s="8"/>
      <c r="G29" s="8"/>
      <c r="H29" s="8"/>
      <c r="I29" s="21"/>
      <c r="J29" s="8"/>
      <c r="N29" s="55"/>
      <c r="O29" s="55"/>
      <c r="P29" s="16"/>
    </row>
    <row r="30" spans="2:18" s="9" customFormat="1" ht="22.5" customHeight="1" x14ac:dyDescent="0.2">
      <c r="B30" s="8"/>
      <c r="C30" s="8"/>
      <c r="D30" s="8"/>
      <c r="E30" s="8"/>
      <c r="F30" s="8"/>
      <c r="G30" s="8"/>
      <c r="H30" s="8"/>
      <c r="I30" s="21"/>
      <c r="J30" s="8"/>
      <c r="N30" s="55"/>
      <c r="O30" s="55"/>
      <c r="P30" s="16"/>
    </row>
    <row r="31" spans="2:18" s="9" customFormat="1" ht="22.5" customHeight="1" x14ac:dyDescent="0.2">
      <c r="B31" s="8"/>
      <c r="C31" s="8"/>
      <c r="D31" s="8"/>
      <c r="E31" s="8"/>
      <c r="F31" s="8"/>
      <c r="G31" s="8"/>
      <c r="H31" s="8"/>
      <c r="I31" s="21"/>
      <c r="J31" s="8"/>
      <c r="N31" s="55"/>
      <c r="O31" s="55"/>
      <c r="P31" s="16"/>
    </row>
    <row r="32" spans="2:18" s="9" customFormat="1" ht="22.5" customHeight="1" x14ac:dyDescent="0.2">
      <c r="B32" s="8"/>
      <c r="C32" s="8"/>
      <c r="D32" s="8"/>
      <c r="E32" s="8"/>
      <c r="F32" s="8"/>
      <c r="G32" s="8"/>
      <c r="H32" s="8"/>
      <c r="I32" s="21"/>
      <c r="J32" s="8"/>
      <c r="N32" s="55"/>
      <c r="O32" s="55"/>
      <c r="P32" s="16"/>
    </row>
    <row r="33" spans="2:16" s="9" customFormat="1" ht="22.5" customHeight="1" x14ac:dyDescent="0.2">
      <c r="B33" s="8"/>
      <c r="C33" s="8"/>
      <c r="D33" s="8"/>
      <c r="E33" s="8"/>
      <c r="F33" s="8"/>
      <c r="G33" s="8"/>
      <c r="H33" s="8"/>
      <c r="I33" s="21"/>
      <c r="J33" s="8"/>
      <c r="N33" s="55"/>
      <c r="O33" s="55"/>
      <c r="P33" s="16"/>
    </row>
    <row r="34" spans="2:16" s="9" customFormat="1" ht="22.5" customHeight="1" x14ac:dyDescent="0.2">
      <c r="B34" s="8"/>
      <c r="C34" s="8"/>
      <c r="D34" s="8"/>
      <c r="E34" s="8"/>
      <c r="F34" s="8"/>
      <c r="G34" s="8"/>
      <c r="H34" s="8"/>
      <c r="I34" s="21"/>
      <c r="J34" s="8"/>
      <c r="N34" s="55"/>
      <c r="O34" s="55"/>
      <c r="P34" s="16"/>
    </row>
    <row r="35" spans="2:16" s="9" customFormat="1" ht="22.5" customHeight="1" x14ac:dyDescent="0.2">
      <c r="B35" s="8"/>
      <c r="C35" s="8"/>
      <c r="D35" s="8"/>
      <c r="E35" s="8"/>
      <c r="F35" s="8"/>
      <c r="G35" s="8"/>
      <c r="H35" s="8"/>
      <c r="I35" s="21"/>
      <c r="J35" s="8"/>
      <c r="N35" s="55"/>
      <c r="O35" s="55"/>
      <c r="P35" s="16"/>
    </row>
    <row r="36" spans="2:16" s="9" customFormat="1" ht="22.5" customHeight="1" x14ac:dyDescent="0.2">
      <c r="B36" s="8"/>
      <c r="C36" s="8"/>
      <c r="D36" s="8"/>
      <c r="E36" s="8"/>
      <c r="F36" s="8"/>
      <c r="G36" s="8"/>
      <c r="H36" s="8"/>
      <c r="I36" s="21"/>
      <c r="J36" s="8"/>
      <c r="N36" s="55"/>
      <c r="O36" s="55"/>
      <c r="P36" s="16"/>
    </row>
    <row r="37" spans="2:16" s="9" customFormat="1" ht="22.5" customHeight="1" x14ac:dyDescent="0.2">
      <c r="B37" s="8"/>
      <c r="C37" s="8"/>
      <c r="D37" s="8"/>
      <c r="E37" s="8"/>
      <c r="F37" s="8"/>
      <c r="G37" s="8"/>
      <c r="H37" s="8"/>
      <c r="I37" s="21"/>
      <c r="J37" s="8"/>
      <c r="N37" s="55"/>
      <c r="O37" s="55"/>
      <c r="P37" s="16"/>
    </row>
    <row r="38" spans="2:16" s="9" customFormat="1" ht="22.5" customHeight="1" x14ac:dyDescent="0.2">
      <c r="B38" s="8"/>
      <c r="C38" s="8"/>
      <c r="D38" s="8"/>
      <c r="E38" s="8"/>
      <c r="F38" s="8"/>
      <c r="G38" s="8"/>
      <c r="H38" s="8"/>
      <c r="I38" s="21"/>
      <c r="J38" s="8"/>
      <c r="N38" s="55"/>
      <c r="O38" s="55"/>
      <c r="P38" s="16"/>
    </row>
    <row r="39" spans="2:16" s="9" customFormat="1" ht="22.5" customHeight="1" x14ac:dyDescent="0.2">
      <c r="B39" s="8"/>
      <c r="C39" s="8"/>
      <c r="D39" s="8"/>
      <c r="E39" s="8"/>
      <c r="F39" s="8"/>
      <c r="G39" s="8"/>
      <c r="H39" s="8"/>
      <c r="I39" s="21"/>
      <c r="J39" s="8"/>
      <c r="N39" s="55"/>
      <c r="O39" s="55"/>
      <c r="P39" s="16"/>
    </row>
    <row r="40" spans="2:16" s="9" customFormat="1" ht="22.5" customHeight="1" x14ac:dyDescent="0.2">
      <c r="B40" s="8"/>
      <c r="C40" s="8"/>
      <c r="D40" s="8"/>
      <c r="E40" s="8"/>
      <c r="F40" s="8"/>
      <c r="G40" s="8"/>
      <c r="H40" s="8"/>
      <c r="I40" s="21"/>
      <c r="J40" s="8"/>
      <c r="N40" s="55"/>
      <c r="O40" s="55"/>
      <c r="P40" s="16"/>
    </row>
    <row r="41" spans="2:16" s="9" customFormat="1" ht="22.5" customHeight="1" x14ac:dyDescent="0.2">
      <c r="B41" s="8"/>
      <c r="C41" s="8"/>
      <c r="D41" s="8"/>
      <c r="E41" s="8"/>
      <c r="F41" s="8"/>
      <c r="G41" s="8"/>
      <c r="H41" s="8"/>
      <c r="I41" s="21"/>
      <c r="J41" s="8"/>
      <c r="N41" s="55"/>
      <c r="O41" s="55"/>
      <c r="P41" s="16"/>
    </row>
    <row r="42" spans="2:16" s="9" customFormat="1" ht="22.5" customHeight="1" x14ac:dyDescent="0.2">
      <c r="B42" s="8"/>
      <c r="C42" s="8"/>
      <c r="D42" s="8"/>
      <c r="E42" s="8"/>
      <c r="F42" s="8"/>
      <c r="G42" s="8"/>
      <c r="H42" s="8"/>
      <c r="I42" s="21"/>
      <c r="J42" s="8"/>
      <c r="N42" s="55"/>
      <c r="O42" s="55"/>
      <c r="P42" s="16"/>
    </row>
    <row r="43" spans="2:16" s="9" customFormat="1" ht="22.5" customHeight="1" x14ac:dyDescent="0.2">
      <c r="B43" s="8"/>
      <c r="C43" s="8"/>
      <c r="D43" s="8"/>
      <c r="E43" s="8"/>
      <c r="F43" s="8"/>
      <c r="G43" s="8"/>
      <c r="H43" s="8"/>
      <c r="I43" s="21"/>
      <c r="J43" s="8"/>
      <c r="N43" s="55"/>
      <c r="O43" s="55"/>
      <c r="P43" s="16"/>
    </row>
    <row r="44" spans="2:16" s="9" customFormat="1" ht="22.5" customHeight="1" x14ac:dyDescent="0.2">
      <c r="I44" s="52"/>
      <c r="N44" s="55"/>
      <c r="O44" s="55"/>
      <c r="P44" s="16"/>
    </row>
    <row r="45" spans="2:16" s="9" customFormat="1" ht="22.5" customHeight="1" x14ac:dyDescent="0.2">
      <c r="I45" s="52"/>
      <c r="N45" s="55"/>
      <c r="O45" s="55"/>
      <c r="P45" s="16"/>
    </row>
    <row r="46" spans="2:16" s="9" customFormat="1" ht="22.5" customHeight="1" x14ac:dyDescent="0.2">
      <c r="I46" s="52"/>
      <c r="N46" s="55"/>
      <c r="O46" s="55"/>
      <c r="P46" s="16"/>
    </row>
    <row r="47" spans="2:16" s="9" customFormat="1" ht="22.5" customHeight="1" x14ac:dyDescent="0.2">
      <c r="I47" s="52"/>
      <c r="N47" s="55"/>
      <c r="O47" s="55"/>
      <c r="P47" s="16"/>
    </row>
    <row r="48" spans="2:16" s="9" customFormat="1" ht="22.5" customHeight="1" x14ac:dyDescent="0.2">
      <c r="I48" s="52"/>
      <c r="N48" s="55"/>
      <c r="O48" s="55"/>
      <c r="P48" s="16"/>
    </row>
    <row r="49" spans="2:16" s="9" customFormat="1" ht="22.5" customHeight="1" x14ac:dyDescent="0.2">
      <c r="I49" s="52"/>
      <c r="N49" s="55"/>
      <c r="O49" s="55"/>
      <c r="P49" s="16"/>
    </row>
    <row r="50" spans="2:16" s="9" customFormat="1" ht="22.5" customHeight="1" x14ac:dyDescent="0.2">
      <c r="I50" s="52"/>
      <c r="N50" s="55"/>
      <c r="O50" s="55"/>
      <c r="P50" s="16"/>
    </row>
    <row r="51" spans="2:16" s="9" customFormat="1" ht="22.5" customHeight="1" x14ac:dyDescent="0.2">
      <c r="I51" s="52"/>
      <c r="N51" s="55"/>
      <c r="O51" s="55"/>
      <c r="P51" s="16"/>
    </row>
    <row r="52" spans="2:16" x14ac:dyDescent="0.2">
      <c r="B52" s="9"/>
      <c r="C52" s="9"/>
      <c r="D52" s="9"/>
      <c r="E52" s="9"/>
      <c r="F52" s="9"/>
      <c r="G52" s="9"/>
      <c r="H52" s="9"/>
      <c r="I52" s="52"/>
      <c r="J52"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3:T50"/>
  <sheetViews>
    <sheetView view="pageBreakPreview" zoomScale="115" zoomScaleNormal="100" zoomScaleSheetLayoutView="115" workbookViewId="0">
      <selection activeCell="B4" sqref="B4:K4"/>
    </sheetView>
  </sheetViews>
  <sheetFormatPr defaultRowHeight="12.75" x14ac:dyDescent="0.2"/>
  <cols>
    <col min="1" max="1" width="9.140625" style="7"/>
    <col min="2" max="2" width="19.7109375" style="7" customWidth="1"/>
    <col min="3" max="3" width="1.42578125" style="7" customWidth="1"/>
    <col min="4" max="4" width="10.5703125" style="7" customWidth="1"/>
    <col min="5" max="5" width="1.42578125" style="7" customWidth="1"/>
    <col min="6" max="6" width="10.5703125" style="7" customWidth="1"/>
    <col min="7" max="7" width="12.42578125" style="7" customWidth="1"/>
    <col min="8" max="8" width="10.5703125" style="7" customWidth="1"/>
    <col min="9" max="9" width="1.42578125" style="22" customWidth="1"/>
    <col min="10" max="10" width="10.5703125" style="7" customWidth="1"/>
    <col min="11" max="11" width="12.42578125" style="7" customWidth="1"/>
    <col min="12" max="12" width="10.5703125" style="7" customWidth="1"/>
    <col min="13" max="13" width="9.140625" style="7"/>
    <col min="14" max="14" width="10" style="7" bestFit="1" customWidth="1"/>
    <col min="15" max="16384" width="9.140625" style="7"/>
  </cols>
  <sheetData>
    <row r="3" spans="2:20" s="1" customFormat="1" ht="15" x14ac:dyDescent="0.2">
      <c r="B3" s="110" t="s">
        <v>74</v>
      </c>
      <c r="C3" s="110"/>
      <c r="D3" s="110"/>
      <c r="E3" s="110"/>
      <c r="F3" s="110"/>
      <c r="G3" s="110"/>
      <c r="H3" s="110"/>
      <c r="I3" s="110"/>
      <c r="J3" s="110"/>
      <c r="K3" s="110"/>
      <c r="L3" s="84"/>
    </row>
    <row r="4" spans="2:20" s="1" customFormat="1" ht="15" x14ac:dyDescent="0.2">
      <c r="B4" s="110" t="s">
        <v>5</v>
      </c>
      <c r="C4" s="110"/>
      <c r="D4" s="110"/>
      <c r="E4" s="110"/>
      <c r="F4" s="110"/>
      <c r="G4" s="110"/>
      <c r="H4" s="110"/>
      <c r="I4" s="110"/>
      <c r="J4" s="110"/>
      <c r="K4" s="110"/>
      <c r="L4" s="84"/>
    </row>
    <row r="5" spans="2:20" s="2" customFormat="1" ht="15.75" customHeight="1" x14ac:dyDescent="0.2">
      <c r="B5" s="111" t="s">
        <v>0</v>
      </c>
      <c r="C5" s="111"/>
      <c r="D5" s="111"/>
      <c r="E5" s="111"/>
      <c r="F5" s="111"/>
      <c r="G5" s="111"/>
      <c r="H5" s="111"/>
      <c r="I5" s="111"/>
      <c r="J5" s="111"/>
      <c r="K5" s="111"/>
      <c r="L5" s="85"/>
    </row>
    <row r="6" spans="2:20" ht="11.25" customHeight="1" x14ac:dyDescent="0.2">
      <c r="B6" s="3"/>
      <c r="C6" s="4"/>
      <c r="D6" s="4"/>
      <c r="E6" s="4"/>
      <c r="F6" s="5"/>
      <c r="G6" s="5"/>
      <c r="H6" s="5"/>
      <c r="I6" s="6"/>
      <c r="J6" s="5"/>
    </row>
    <row r="7" spans="2:20" s="9" customFormat="1" x14ac:dyDescent="0.2">
      <c r="B7" s="8"/>
      <c r="C7" s="8"/>
      <c r="D7" s="8"/>
      <c r="E7" s="8"/>
      <c r="F7" s="105" t="s">
        <v>62</v>
      </c>
      <c r="G7" s="105"/>
      <c r="H7" s="105"/>
      <c r="I7" s="92"/>
      <c r="J7" s="105" t="s">
        <v>63</v>
      </c>
      <c r="K7" s="105"/>
      <c r="L7" s="105"/>
    </row>
    <row r="8" spans="2:20" s="9" customFormat="1" ht="25.5" x14ac:dyDescent="0.2">
      <c r="B8" s="8"/>
      <c r="C8" s="8"/>
      <c r="D8" s="90" t="s">
        <v>66</v>
      </c>
      <c r="E8" s="8"/>
      <c r="F8" s="11" t="s">
        <v>67</v>
      </c>
      <c r="G8" s="11" t="s">
        <v>64</v>
      </c>
      <c r="H8" s="11" t="s">
        <v>65</v>
      </c>
      <c r="I8" s="12"/>
      <c r="J8" s="11" t="s">
        <v>67</v>
      </c>
      <c r="K8" s="11" t="s">
        <v>64</v>
      </c>
      <c r="L8" s="11" t="s">
        <v>65</v>
      </c>
    </row>
    <row r="9" spans="2:20" s="9" customFormat="1" ht="22.5" customHeight="1" x14ac:dyDescent="0.2">
      <c r="B9" s="8" t="s">
        <v>1</v>
      </c>
      <c r="C9" s="8"/>
      <c r="D9" s="13">
        <v>621</v>
      </c>
      <c r="E9" s="8"/>
      <c r="F9" s="13">
        <v>560.07307087288063</v>
      </c>
      <c r="G9" s="13">
        <v>655.43525999999997</v>
      </c>
      <c r="H9" s="13">
        <f>G9-F9</f>
        <v>95.362189127119336</v>
      </c>
      <c r="I9" s="14"/>
      <c r="J9" s="13">
        <v>562.38813880592863</v>
      </c>
      <c r="K9" s="13">
        <v>634.50561872690173</v>
      </c>
      <c r="L9" s="13">
        <f>K9-J9</f>
        <v>72.117479920973096</v>
      </c>
      <c r="N9" s="15"/>
      <c r="O9" s="24"/>
      <c r="P9" s="16"/>
      <c r="Q9" s="16"/>
      <c r="R9" s="16"/>
      <c r="S9" s="15"/>
      <c r="T9" s="15"/>
    </row>
    <row r="10" spans="2:20" s="9" customFormat="1" ht="22.5" customHeight="1" x14ac:dyDescent="0.2">
      <c r="B10" s="8" t="s">
        <v>54</v>
      </c>
      <c r="C10" s="8"/>
      <c r="D10" s="17">
        <v>1034</v>
      </c>
      <c r="E10" s="8"/>
      <c r="F10" s="17">
        <v>1182.4473684210525</v>
      </c>
      <c r="G10" s="17">
        <v>1133.8319972318343</v>
      </c>
      <c r="H10" s="17">
        <f>G10-F10</f>
        <v>-48.615371189218195</v>
      </c>
      <c r="I10" s="18"/>
      <c r="J10" s="17">
        <v>1160.7779720279721</v>
      </c>
      <c r="K10" s="17">
        <v>1160.7779720279721</v>
      </c>
      <c r="L10" s="17">
        <f>K10-J10</f>
        <v>0</v>
      </c>
      <c r="Q10" s="16"/>
      <c r="R10" s="16"/>
      <c r="S10" s="15"/>
      <c r="T10" s="15"/>
    </row>
    <row r="11" spans="2:20" s="9" customFormat="1" ht="22.5" customHeight="1" x14ac:dyDescent="0.2">
      <c r="B11" s="8" t="s">
        <v>52</v>
      </c>
      <c r="C11" s="8"/>
      <c r="D11" s="60">
        <v>-550</v>
      </c>
      <c r="E11" s="8"/>
      <c r="F11" s="60">
        <v>0</v>
      </c>
      <c r="G11" s="60">
        <v>0</v>
      </c>
      <c r="H11" s="60">
        <f>G11-F11</f>
        <v>0</v>
      </c>
      <c r="I11" s="18"/>
      <c r="J11" s="60">
        <v>0</v>
      </c>
      <c r="K11" s="60">
        <v>0</v>
      </c>
      <c r="L11" s="60">
        <f>K11-J11</f>
        <v>0</v>
      </c>
      <c r="Q11" s="16"/>
      <c r="R11" s="16"/>
      <c r="S11" s="15"/>
      <c r="T11" s="15"/>
    </row>
    <row r="12" spans="2:20" s="9" customFormat="1" ht="22.5" customHeight="1" x14ac:dyDescent="0.2">
      <c r="B12" s="8" t="s">
        <v>53</v>
      </c>
      <c r="C12" s="8"/>
      <c r="D12" s="17">
        <f t="shared" ref="D12" si="0">SUM(D10:D11)</f>
        <v>484</v>
      </c>
      <c r="E12" s="8"/>
      <c r="F12" s="17">
        <f t="shared" ref="F12:G12" si="1">SUM(F10:F11)</f>
        <v>1182.4473684210525</v>
      </c>
      <c r="G12" s="17">
        <f t="shared" si="1"/>
        <v>1133.8319972318343</v>
      </c>
      <c r="H12" s="17">
        <f t="shared" ref="H12" si="2">SUM(H10:H11)</f>
        <v>-48.615371189218195</v>
      </c>
      <c r="I12" s="18"/>
      <c r="J12" s="17">
        <f t="shared" ref="J12:L12" si="3">SUM(J10:J11)</f>
        <v>1160.7779720279721</v>
      </c>
      <c r="K12" s="17">
        <f t="shared" si="3"/>
        <v>1160.7779720279721</v>
      </c>
      <c r="L12" s="17">
        <f t="shared" si="3"/>
        <v>0</v>
      </c>
      <c r="Q12" s="16"/>
      <c r="R12" s="16"/>
      <c r="S12" s="15"/>
      <c r="T12" s="15"/>
    </row>
    <row r="13" spans="2:20" s="9" customFormat="1" ht="22.5" customHeight="1" x14ac:dyDescent="0.2">
      <c r="B13" s="8" t="s">
        <v>22</v>
      </c>
      <c r="C13" s="8"/>
      <c r="D13" s="17">
        <v>225</v>
      </c>
      <c r="E13" s="8"/>
      <c r="F13" s="17">
        <v>234.6171315789486</v>
      </c>
      <c r="G13" s="17">
        <v>314.55016776816547</v>
      </c>
      <c r="H13" s="17">
        <f>G13-F13</f>
        <v>79.933036189216864</v>
      </c>
      <c r="I13" s="18"/>
      <c r="J13" s="17">
        <v>258.2865279720279</v>
      </c>
      <c r="K13" s="17">
        <v>258.2865279720279</v>
      </c>
      <c r="L13" s="17">
        <f>K13-J13</f>
        <v>0</v>
      </c>
      <c r="N13" s="10"/>
      <c r="O13" s="10"/>
      <c r="Q13" s="16"/>
      <c r="R13" s="16"/>
      <c r="S13" s="15"/>
      <c r="T13" s="15"/>
    </row>
    <row r="14" spans="2:20" s="9" customFormat="1" ht="22.5" customHeight="1" thickBot="1" x14ac:dyDescent="0.25">
      <c r="B14" s="8" t="s">
        <v>34</v>
      </c>
      <c r="C14" s="8"/>
      <c r="D14" s="20">
        <f t="shared" ref="D14" si="4">D9+SUM(D12:D13)</f>
        <v>1330</v>
      </c>
      <c r="E14" s="8"/>
      <c r="F14" s="20">
        <f t="shared" ref="F14:G14" si="5">F9+SUM(F12:F13)</f>
        <v>1977.1375708728817</v>
      </c>
      <c r="G14" s="20">
        <f t="shared" si="5"/>
        <v>2103.8174249999997</v>
      </c>
      <c r="H14" s="20">
        <f t="shared" ref="H14" si="6">H9+SUM(H12:H13)</f>
        <v>126.67985412711801</v>
      </c>
      <c r="I14" s="14"/>
      <c r="J14" s="20">
        <f t="shared" ref="J14:L14" si="7">J9+SUM(J12:J13)</f>
        <v>1981.4526388059285</v>
      </c>
      <c r="K14" s="20">
        <f t="shared" si="7"/>
        <v>2053.5701187269015</v>
      </c>
      <c r="L14" s="20">
        <f t="shared" si="7"/>
        <v>72.117479920973096</v>
      </c>
      <c r="N14" s="15"/>
      <c r="O14" s="15"/>
      <c r="Q14" s="16"/>
      <c r="R14" s="16"/>
      <c r="S14" s="15"/>
      <c r="T14" s="15"/>
    </row>
    <row r="15" spans="2:20" s="9" customFormat="1" ht="22.5" customHeight="1" thickTop="1" x14ac:dyDescent="0.2">
      <c r="B15" s="40" t="s">
        <v>41</v>
      </c>
      <c r="C15" s="8"/>
      <c r="D15" s="8"/>
      <c r="E15" s="8"/>
      <c r="F15" s="13"/>
      <c r="G15" s="13"/>
      <c r="H15" s="13"/>
      <c r="I15" s="14"/>
      <c r="J15" s="13"/>
      <c r="K15" s="13"/>
      <c r="L15" s="13"/>
      <c r="N15" s="10"/>
      <c r="O15" s="10"/>
    </row>
    <row r="16" spans="2:20" s="9" customFormat="1" ht="59.25" customHeight="1" x14ac:dyDescent="0.2">
      <c r="B16" s="112" t="s">
        <v>56</v>
      </c>
      <c r="C16" s="112"/>
      <c r="D16" s="112"/>
      <c r="E16" s="112"/>
      <c r="F16" s="112"/>
      <c r="G16" s="112"/>
      <c r="H16" s="112"/>
      <c r="I16" s="112"/>
      <c r="J16" s="112"/>
      <c r="K16" s="112"/>
      <c r="L16" s="86"/>
    </row>
    <row r="17" spans="2:15" s="9" customFormat="1" ht="22.5" customHeight="1" x14ac:dyDescent="0.2">
      <c r="B17" s="8"/>
      <c r="C17" s="8"/>
      <c r="D17" s="8"/>
      <c r="E17" s="8"/>
      <c r="F17" s="13"/>
      <c r="G17" s="13"/>
      <c r="H17" s="13"/>
      <c r="I17" s="14"/>
      <c r="J17" s="13"/>
      <c r="K17" s="13"/>
      <c r="L17" s="13"/>
    </row>
    <row r="18" spans="2:15" s="9" customFormat="1" ht="22.5" customHeight="1" x14ac:dyDescent="0.2">
      <c r="B18" s="8"/>
      <c r="C18" s="8"/>
      <c r="D18" s="8"/>
      <c r="E18" s="8"/>
      <c r="F18" s="17"/>
      <c r="G18" s="17"/>
      <c r="H18" s="17"/>
      <c r="I18" s="21"/>
      <c r="J18" s="17"/>
      <c r="K18" s="17"/>
      <c r="L18" s="17"/>
    </row>
    <row r="19" spans="2:15" s="9" customFormat="1" ht="22.5" customHeight="1" x14ac:dyDescent="0.2">
      <c r="B19" s="8"/>
      <c r="C19" s="8"/>
      <c r="D19" s="8"/>
      <c r="E19" s="8"/>
      <c r="F19" s="13"/>
      <c r="G19" s="8"/>
      <c r="H19" s="8"/>
      <c r="I19" s="21"/>
      <c r="J19" s="8"/>
    </row>
    <row r="20" spans="2:15" s="9" customFormat="1" ht="22.5" customHeight="1" x14ac:dyDescent="0.2">
      <c r="B20" s="8"/>
      <c r="C20" s="8"/>
      <c r="D20" s="8"/>
      <c r="E20" s="8"/>
      <c r="F20" s="15"/>
      <c r="G20" s="15"/>
      <c r="H20" s="15"/>
      <c r="I20" s="75"/>
      <c r="J20" s="15"/>
      <c r="K20" s="15"/>
      <c r="L20" s="15"/>
      <c r="N20" s="15"/>
      <c r="O20" s="15"/>
    </row>
    <row r="21" spans="2:15" s="9" customFormat="1" ht="22.5" customHeight="1" x14ac:dyDescent="0.2">
      <c r="B21" s="8"/>
      <c r="C21" s="8"/>
      <c r="D21" s="8"/>
      <c r="E21" s="8"/>
      <c r="F21" s="8"/>
      <c r="G21" s="8"/>
      <c r="H21" s="8"/>
      <c r="I21" s="21"/>
      <c r="J21" s="8"/>
    </row>
    <row r="22" spans="2:15" s="9" customFormat="1" ht="22.5" customHeight="1" x14ac:dyDescent="0.2">
      <c r="B22" s="8"/>
      <c r="C22" s="8"/>
      <c r="D22" s="8"/>
      <c r="E22" s="8"/>
      <c r="F22" s="8"/>
      <c r="G22" s="8"/>
      <c r="H22" s="8"/>
      <c r="I22" s="21"/>
      <c r="J22" s="8"/>
    </row>
    <row r="23" spans="2:15" s="9" customFormat="1" ht="22.5" customHeight="1" x14ac:dyDescent="0.2">
      <c r="B23" s="8"/>
      <c r="C23" s="8"/>
      <c r="D23" s="8"/>
      <c r="E23" s="8"/>
      <c r="F23" s="8"/>
      <c r="G23" s="8"/>
      <c r="H23" s="8"/>
      <c r="I23" s="21"/>
      <c r="J23" s="8"/>
    </row>
    <row r="24" spans="2:15" s="9" customFormat="1" ht="22.5" customHeight="1" x14ac:dyDescent="0.2">
      <c r="B24" s="8"/>
      <c r="C24" s="8"/>
      <c r="D24" s="8"/>
      <c r="E24" s="8"/>
      <c r="F24" s="8"/>
      <c r="G24" s="8"/>
      <c r="H24" s="8"/>
      <c r="I24" s="21"/>
      <c r="J24" s="8"/>
    </row>
    <row r="25" spans="2:15" s="9" customFormat="1" ht="22.5" customHeight="1" x14ac:dyDescent="0.2">
      <c r="B25" s="8"/>
      <c r="C25" s="8"/>
      <c r="D25" s="8"/>
      <c r="E25" s="8"/>
      <c r="F25" s="8"/>
      <c r="G25" s="8"/>
      <c r="H25" s="8"/>
      <c r="I25" s="21"/>
      <c r="J25" s="8"/>
    </row>
    <row r="26" spans="2:15" s="9" customFormat="1" ht="22.5" customHeight="1" x14ac:dyDescent="0.2">
      <c r="B26" s="8"/>
      <c r="C26" s="8"/>
      <c r="D26" s="8"/>
      <c r="E26" s="8"/>
      <c r="F26" s="8"/>
      <c r="G26" s="8"/>
      <c r="H26" s="8"/>
      <c r="I26" s="21"/>
      <c r="J26" s="8"/>
    </row>
    <row r="27" spans="2:15" s="9" customFormat="1" ht="22.5" customHeight="1" x14ac:dyDescent="0.2">
      <c r="B27" s="8"/>
      <c r="C27" s="8"/>
      <c r="D27" s="8"/>
      <c r="E27" s="8"/>
      <c r="F27" s="8"/>
      <c r="G27" s="8"/>
      <c r="H27" s="8"/>
      <c r="I27" s="21"/>
      <c r="J27" s="8"/>
    </row>
    <row r="28" spans="2:15" s="9" customFormat="1" ht="22.5" customHeight="1" x14ac:dyDescent="0.2">
      <c r="B28" s="8"/>
      <c r="C28" s="8"/>
      <c r="D28" s="8"/>
      <c r="E28" s="8"/>
      <c r="F28" s="8"/>
      <c r="G28" s="8"/>
      <c r="H28" s="8"/>
      <c r="I28" s="21"/>
      <c r="J28" s="8"/>
    </row>
    <row r="29" spans="2:15" s="9" customFormat="1" ht="22.5" customHeight="1" x14ac:dyDescent="0.2">
      <c r="B29" s="8"/>
      <c r="C29" s="8"/>
      <c r="D29" s="8"/>
      <c r="E29" s="8"/>
      <c r="F29" s="8"/>
      <c r="G29" s="8"/>
      <c r="H29" s="8"/>
      <c r="I29" s="21"/>
      <c r="J29" s="8"/>
    </row>
    <row r="30" spans="2:15" s="9" customFormat="1" ht="22.5" customHeight="1" x14ac:dyDescent="0.2">
      <c r="B30" s="8"/>
      <c r="C30" s="8"/>
      <c r="D30" s="8"/>
      <c r="E30" s="8"/>
      <c r="F30" s="8"/>
      <c r="G30" s="8"/>
      <c r="H30" s="8"/>
      <c r="I30" s="21"/>
      <c r="J30" s="8"/>
    </row>
    <row r="31" spans="2:15" s="9" customFormat="1" ht="22.5" customHeight="1" x14ac:dyDescent="0.2">
      <c r="B31" s="8"/>
      <c r="C31" s="8"/>
      <c r="D31" s="8"/>
      <c r="E31" s="8"/>
      <c r="F31" s="8"/>
      <c r="G31" s="8"/>
      <c r="H31" s="8"/>
      <c r="I31" s="21"/>
      <c r="J31" s="8"/>
    </row>
    <row r="32" spans="2:15" s="9" customFormat="1" ht="22.5" customHeight="1" x14ac:dyDescent="0.2">
      <c r="B32" s="8"/>
      <c r="C32" s="8"/>
      <c r="D32" s="8"/>
      <c r="E32" s="8"/>
      <c r="F32" s="8"/>
      <c r="G32" s="8"/>
      <c r="H32" s="8"/>
      <c r="I32" s="21"/>
      <c r="J32" s="8"/>
    </row>
    <row r="33" spans="2:10" s="9" customFormat="1" ht="22.5" customHeight="1" x14ac:dyDescent="0.2">
      <c r="B33" s="8"/>
      <c r="C33" s="8"/>
      <c r="D33" s="8"/>
      <c r="E33" s="8"/>
      <c r="F33" s="8"/>
      <c r="G33" s="8"/>
      <c r="H33" s="8"/>
      <c r="I33" s="21"/>
      <c r="J33" s="8"/>
    </row>
    <row r="34" spans="2:10" s="9" customFormat="1" ht="22.5" customHeight="1" x14ac:dyDescent="0.2">
      <c r="B34" s="8"/>
      <c r="C34" s="8"/>
      <c r="D34" s="8"/>
      <c r="E34" s="8"/>
      <c r="F34" s="8"/>
      <c r="G34" s="8"/>
      <c r="H34" s="8"/>
      <c r="I34" s="21"/>
      <c r="J34" s="8"/>
    </row>
    <row r="35" spans="2:10" s="9" customFormat="1" ht="22.5" customHeight="1" x14ac:dyDescent="0.2">
      <c r="B35" s="8"/>
      <c r="C35" s="8"/>
      <c r="D35" s="8"/>
      <c r="E35" s="8"/>
      <c r="F35" s="8"/>
      <c r="G35" s="8"/>
      <c r="H35" s="8"/>
      <c r="I35" s="21"/>
      <c r="J35" s="8"/>
    </row>
    <row r="36" spans="2:10" s="9" customFormat="1" ht="22.5" customHeight="1" x14ac:dyDescent="0.2">
      <c r="B36" s="8"/>
      <c r="C36" s="8"/>
      <c r="D36" s="8"/>
      <c r="E36" s="8"/>
      <c r="F36" s="8"/>
      <c r="G36" s="8"/>
      <c r="H36" s="8"/>
      <c r="I36" s="21"/>
      <c r="J36" s="8"/>
    </row>
    <row r="37" spans="2:10" s="9" customFormat="1" ht="22.5" customHeight="1" x14ac:dyDescent="0.2">
      <c r="B37" s="8"/>
      <c r="C37" s="8"/>
      <c r="D37" s="8"/>
      <c r="E37" s="8"/>
      <c r="F37" s="8"/>
      <c r="G37" s="8"/>
      <c r="H37" s="8"/>
      <c r="I37" s="21"/>
      <c r="J37" s="8"/>
    </row>
    <row r="38" spans="2:10" s="9" customFormat="1" ht="22.5" customHeight="1" x14ac:dyDescent="0.2">
      <c r="B38" s="8"/>
      <c r="C38" s="8"/>
      <c r="D38" s="8"/>
      <c r="E38" s="8"/>
      <c r="F38" s="8"/>
      <c r="G38" s="8"/>
      <c r="H38" s="8"/>
      <c r="I38" s="21"/>
      <c r="J38" s="8"/>
    </row>
    <row r="39" spans="2:10" s="9" customFormat="1" ht="22.5" customHeight="1" x14ac:dyDescent="0.2">
      <c r="B39" s="8"/>
      <c r="C39" s="8"/>
      <c r="D39" s="8"/>
      <c r="E39" s="8"/>
      <c r="F39" s="8"/>
      <c r="G39" s="8"/>
      <c r="H39" s="8"/>
      <c r="I39" s="21"/>
      <c r="J39" s="8"/>
    </row>
    <row r="40" spans="2:10" s="9" customFormat="1" ht="22.5" customHeight="1" x14ac:dyDescent="0.2">
      <c r="B40" s="8"/>
      <c r="C40" s="8"/>
      <c r="D40" s="8"/>
      <c r="E40" s="8"/>
      <c r="F40" s="8"/>
      <c r="G40" s="8"/>
      <c r="H40" s="8"/>
      <c r="I40" s="21"/>
      <c r="J40" s="8"/>
    </row>
    <row r="41" spans="2:10" s="9" customFormat="1" ht="22.5" customHeight="1" x14ac:dyDescent="0.2">
      <c r="B41" s="8"/>
      <c r="C41" s="8"/>
      <c r="D41" s="8"/>
      <c r="E41" s="8"/>
      <c r="F41" s="8"/>
      <c r="G41" s="8"/>
      <c r="H41" s="8"/>
      <c r="I41" s="21"/>
      <c r="J41" s="8"/>
    </row>
    <row r="42" spans="2:10" s="9" customFormat="1" ht="22.5" customHeight="1" x14ac:dyDescent="0.2">
      <c r="I42" s="52"/>
    </row>
    <row r="43" spans="2:10" s="9" customFormat="1" ht="22.5" customHeight="1" x14ac:dyDescent="0.2">
      <c r="I43" s="52"/>
    </row>
    <row r="44" spans="2:10" s="9" customFormat="1" ht="22.5" customHeight="1" x14ac:dyDescent="0.2">
      <c r="I44" s="52"/>
    </row>
    <row r="45" spans="2:10" s="9" customFormat="1" ht="22.5" customHeight="1" x14ac:dyDescent="0.2">
      <c r="I45" s="52"/>
    </row>
    <row r="46" spans="2:10" s="9" customFormat="1" ht="22.5" customHeight="1" x14ac:dyDescent="0.2">
      <c r="I46" s="52"/>
    </row>
    <row r="47" spans="2:10" s="9" customFormat="1" ht="22.5" customHeight="1" x14ac:dyDescent="0.2">
      <c r="I47" s="52"/>
    </row>
    <row r="48" spans="2:10" s="9" customFormat="1" ht="22.5" customHeight="1" x14ac:dyDescent="0.2">
      <c r="I48" s="52"/>
    </row>
    <row r="49" spans="2:10" s="9" customFormat="1" ht="22.5" customHeight="1" x14ac:dyDescent="0.2">
      <c r="I49" s="52"/>
    </row>
    <row r="50" spans="2:10" x14ac:dyDescent="0.2">
      <c r="B50" s="9"/>
      <c r="C50" s="9"/>
      <c r="D50" s="9"/>
      <c r="E50" s="9"/>
      <c r="F50" s="9"/>
      <c r="G50" s="9"/>
      <c r="H50" s="9"/>
      <c r="I50" s="52"/>
      <c r="J50" s="9"/>
    </row>
  </sheetData>
  <mergeCells count="6">
    <mergeCell ref="B16:K16"/>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3:U53"/>
  <sheetViews>
    <sheetView view="pageBreakPreview" topLeftCell="A4" zoomScale="115" zoomScaleNormal="100" zoomScaleSheetLayoutView="115" workbookViewId="0">
      <selection activeCell="B5" sqref="B5:K5"/>
    </sheetView>
  </sheetViews>
  <sheetFormatPr defaultRowHeight="12.75" x14ac:dyDescent="0.2"/>
  <cols>
    <col min="1" max="1" width="9.140625" style="7"/>
    <col min="2" max="2" width="19.140625" style="7" customWidth="1"/>
    <col min="3" max="3" width="1.42578125" style="7" customWidth="1"/>
    <col min="4" max="4" width="9.85546875" style="7" customWidth="1"/>
    <col min="5" max="5" width="1.42578125" style="7" customWidth="1"/>
    <col min="6" max="6" width="10.5703125" style="7" customWidth="1"/>
    <col min="7" max="7" width="11.28515625" style="7" customWidth="1"/>
    <col min="8" max="8" width="10.5703125" style="7" customWidth="1"/>
    <col min="9" max="9" width="1.5703125" style="22" customWidth="1"/>
    <col min="10" max="10" width="10.5703125" style="7" customWidth="1"/>
    <col min="11" max="12" width="11.28515625" style="7" customWidth="1"/>
    <col min="13" max="16384" width="9.140625" style="7"/>
  </cols>
  <sheetData>
    <row r="3" spans="2:21" s="1" customFormat="1" ht="15" x14ac:dyDescent="0.2">
      <c r="B3" s="110" t="s">
        <v>75</v>
      </c>
      <c r="C3" s="110"/>
      <c r="D3" s="110"/>
      <c r="E3" s="110"/>
      <c r="F3" s="110"/>
      <c r="G3" s="110"/>
      <c r="H3" s="110"/>
      <c r="I3" s="110"/>
      <c r="J3" s="110"/>
      <c r="K3" s="110"/>
      <c r="L3" s="84"/>
    </row>
    <row r="4" spans="2:21" s="1" customFormat="1" ht="15" x14ac:dyDescent="0.2">
      <c r="B4" s="110" t="s">
        <v>6</v>
      </c>
      <c r="C4" s="110"/>
      <c r="D4" s="110"/>
      <c r="E4" s="110"/>
      <c r="F4" s="110"/>
      <c r="G4" s="110"/>
      <c r="H4" s="110"/>
      <c r="I4" s="110"/>
      <c r="J4" s="110"/>
      <c r="K4" s="110"/>
      <c r="L4" s="84"/>
    </row>
    <row r="5" spans="2:21" s="2" customFormat="1" ht="15.75" customHeight="1" x14ac:dyDescent="0.2">
      <c r="B5" s="111" t="s">
        <v>0</v>
      </c>
      <c r="C5" s="111"/>
      <c r="D5" s="111"/>
      <c r="E5" s="111"/>
      <c r="F5" s="111"/>
      <c r="G5" s="111"/>
      <c r="H5" s="111"/>
      <c r="I5" s="111"/>
      <c r="J5" s="111"/>
      <c r="K5" s="111"/>
      <c r="L5" s="85"/>
    </row>
    <row r="6" spans="2:21" ht="11.25" customHeight="1" x14ac:dyDescent="0.2">
      <c r="B6" s="3"/>
      <c r="C6" s="4"/>
      <c r="D6" s="4"/>
      <c r="E6" s="4"/>
      <c r="F6" s="5"/>
      <c r="G6" s="5"/>
      <c r="H6" s="5"/>
      <c r="I6" s="6"/>
      <c r="J6" s="5"/>
    </row>
    <row r="7" spans="2:21" s="9" customFormat="1" x14ac:dyDescent="0.2">
      <c r="B7" s="8"/>
      <c r="C7" s="8"/>
      <c r="D7" s="8"/>
      <c r="E7" s="8"/>
      <c r="F7" s="105" t="s">
        <v>62</v>
      </c>
      <c r="G7" s="105"/>
      <c r="H7" s="105"/>
      <c r="I7" s="92"/>
      <c r="J7" s="105" t="s">
        <v>63</v>
      </c>
      <c r="K7" s="105"/>
      <c r="L7" s="105"/>
    </row>
    <row r="8" spans="2:21" s="9" customFormat="1" ht="25.5" x14ac:dyDescent="0.2">
      <c r="B8" s="8"/>
      <c r="C8" s="8"/>
      <c r="D8" s="90" t="s">
        <v>69</v>
      </c>
      <c r="E8" s="8"/>
      <c r="F8" s="11" t="s">
        <v>67</v>
      </c>
      <c r="G8" s="11" t="s">
        <v>64</v>
      </c>
      <c r="H8" s="11" t="s">
        <v>65</v>
      </c>
      <c r="I8" s="12"/>
      <c r="J8" s="11" t="s">
        <v>67</v>
      </c>
      <c r="K8" s="11" t="s">
        <v>64</v>
      </c>
      <c r="L8" s="11" t="s">
        <v>65</v>
      </c>
      <c r="N8" s="2"/>
      <c r="O8" s="2"/>
      <c r="P8" s="2"/>
      <c r="Q8" s="2"/>
    </row>
    <row r="9" spans="2:21" s="9" customFormat="1" ht="22.5" customHeight="1" x14ac:dyDescent="0.2">
      <c r="B9" s="8" t="s">
        <v>1</v>
      </c>
      <c r="C9" s="8"/>
      <c r="D9" s="13">
        <v>837</v>
      </c>
      <c r="E9" s="8"/>
      <c r="F9" s="13">
        <v>845.25906231736963</v>
      </c>
      <c r="G9" s="13">
        <v>860.56575999999995</v>
      </c>
      <c r="H9" s="13">
        <f>G9-F9</f>
        <v>15.306697682630329</v>
      </c>
      <c r="I9" s="14"/>
      <c r="J9" s="13">
        <v>847.26888651469869</v>
      </c>
      <c r="K9" s="13">
        <v>855.74282510408364</v>
      </c>
      <c r="L9" s="13">
        <f>K9-J9</f>
        <v>8.473938589384943</v>
      </c>
      <c r="N9" s="15"/>
      <c r="O9" s="24"/>
      <c r="P9" s="16"/>
      <c r="Q9" s="2"/>
      <c r="R9" s="62"/>
      <c r="T9" s="16"/>
      <c r="U9" s="16"/>
    </row>
    <row r="10" spans="2:21" s="9" customFormat="1" ht="22.5" customHeight="1" x14ac:dyDescent="0.2">
      <c r="B10" s="8" t="s">
        <v>54</v>
      </c>
      <c r="C10" s="8"/>
      <c r="D10" s="17">
        <v>39</v>
      </c>
      <c r="E10" s="8"/>
      <c r="F10" s="17">
        <v>304.20263157894738</v>
      </c>
      <c r="G10" s="17">
        <v>320.16423276816579</v>
      </c>
      <c r="H10" s="17">
        <f>G10-F10</f>
        <v>15.961601189218413</v>
      </c>
      <c r="I10" s="18"/>
      <c r="J10" s="17">
        <v>330.87202797202804</v>
      </c>
      <c r="K10" s="17">
        <v>330.87202797202804</v>
      </c>
      <c r="L10" s="17">
        <f>K10-J10</f>
        <v>0</v>
      </c>
      <c r="N10" s="2"/>
      <c r="O10" s="2"/>
      <c r="P10" s="2"/>
      <c r="Q10" s="2"/>
      <c r="R10" s="62"/>
    </row>
    <row r="11" spans="2:21" s="9" customFormat="1" ht="22.5" customHeight="1" x14ac:dyDescent="0.2">
      <c r="B11" s="8" t="s">
        <v>52</v>
      </c>
      <c r="C11" s="8"/>
      <c r="D11" s="60">
        <v>-21</v>
      </c>
      <c r="E11" s="8"/>
      <c r="F11" s="60">
        <v>0</v>
      </c>
      <c r="G11" s="60">
        <v>0</v>
      </c>
      <c r="H11" s="60">
        <f>G11-F11</f>
        <v>0</v>
      </c>
      <c r="I11" s="18"/>
      <c r="J11" s="60">
        <v>0</v>
      </c>
      <c r="K11" s="60">
        <v>0</v>
      </c>
      <c r="L11" s="60">
        <f>K11-J11</f>
        <v>0</v>
      </c>
      <c r="N11" s="2"/>
      <c r="O11" s="2"/>
      <c r="P11" s="2"/>
      <c r="Q11" s="2"/>
      <c r="R11" s="62"/>
    </row>
    <row r="12" spans="2:21" s="9" customFormat="1" ht="22.5" customHeight="1" x14ac:dyDescent="0.2">
      <c r="B12" s="8" t="s">
        <v>53</v>
      </c>
      <c r="C12" s="8"/>
      <c r="D12" s="17">
        <f t="shared" ref="D12" si="0">SUM(D10:D11)</f>
        <v>18</v>
      </c>
      <c r="E12" s="8"/>
      <c r="F12" s="17">
        <f t="shared" ref="F12:G12" si="1">SUM(F10:F11)</f>
        <v>304.20263157894738</v>
      </c>
      <c r="G12" s="17">
        <f t="shared" si="1"/>
        <v>320.16423276816579</v>
      </c>
      <c r="H12" s="17">
        <f t="shared" ref="H12" si="2">SUM(H10:H11)</f>
        <v>15.961601189218413</v>
      </c>
      <c r="I12" s="18"/>
      <c r="J12" s="17">
        <f t="shared" ref="J12:L12" si="3">SUM(J10:J11)</f>
        <v>330.87202797202804</v>
      </c>
      <c r="K12" s="17">
        <f t="shared" si="3"/>
        <v>330.87202797202804</v>
      </c>
      <c r="L12" s="17">
        <f t="shared" si="3"/>
        <v>0</v>
      </c>
      <c r="N12" s="2"/>
      <c r="O12" s="2"/>
      <c r="P12" s="2"/>
      <c r="Q12" s="2"/>
      <c r="R12" s="62"/>
    </row>
    <row r="13" spans="2:21" s="9" customFormat="1" ht="22.5" customHeight="1" x14ac:dyDescent="0.2">
      <c r="B13" s="8" t="s">
        <v>22</v>
      </c>
      <c r="C13" s="8"/>
      <c r="D13" s="17">
        <v>266</v>
      </c>
      <c r="E13" s="8"/>
      <c r="F13" s="17">
        <v>225.8568684210527</v>
      </c>
      <c r="G13" s="17">
        <v>250.51072223183428</v>
      </c>
      <c r="H13" s="17">
        <f>G13-F13</f>
        <v>24.653853810781584</v>
      </c>
      <c r="I13" s="18"/>
      <c r="J13" s="17">
        <v>204.34247202797246</v>
      </c>
      <c r="K13" s="17">
        <v>204.34247202797246</v>
      </c>
      <c r="L13" s="17">
        <f>K13-J13</f>
        <v>0</v>
      </c>
      <c r="N13" s="10"/>
      <c r="O13" s="10"/>
      <c r="Q13" s="62"/>
      <c r="R13" s="62"/>
    </row>
    <row r="14" spans="2:21" s="9" customFormat="1" ht="22.5" customHeight="1" thickBot="1" x14ac:dyDescent="0.25">
      <c r="B14" s="8" t="s">
        <v>35</v>
      </c>
      <c r="C14" s="8"/>
      <c r="D14" s="20">
        <f>D9+SUM(D12:D13)</f>
        <v>1121</v>
      </c>
      <c r="E14" s="8"/>
      <c r="F14" s="20">
        <f>F9+SUM(F12:F13)</f>
        <v>1375.3185623173697</v>
      </c>
      <c r="G14" s="20">
        <f>G9+SUM(G12:G13)</f>
        <v>1431.2407149999999</v>
      </c>
      <c r="H14" s="20">
        <f>H9+SUM(H12:H13)</f>
        <v>55.922152682630326</v>
      </c>
      <c r="I14" s="14"/>
      <c r="J14" s="20">
        <f>J9+SUM(J12:J13)</f>
        <v>1382.4833865146993</v>
      </c>
      <c r="K14" s="20">
        <f>K9+SUM(K12:K13)</f>
        <v>1390.9573251040842</v>
      </c>
      <c r="L14" s="20">
        <f>L9+SUM(L12:L13)</f>
        <v>8.473938589384943</v>
      </c>
      <c r="N14" s="10"/>
      <c r="O14" s="10"/>
    </row>
    <row r="15" spans="2:21" s="9" customFormat="1" ht="22.5" customHeight="1" thickTop="1" x14ac:dyDescent="0.2">
      <c r="B15" s="40" t="s">
        <v>41</v>
      </c>
      <c r="C15" s="8"/>
      <c r="D15" s="8"/>
      <c r="E15" s="8"/>
      <c r="F15" s="13"/>
      <c r="G15" s="13"/>
      <c r="H15" s="13"/>
      <c r="I15" s="14"/>
      <c r="J15" s="13"/>
      <c r="K15" s="13"/>
      <c r="L15" s="13"/>
    </row>
    <row r="16" spans="2:21" s="9" customFormat="1" ht="54.75" customHeight="1" x14ac:dyDescent="0.2">
      <c r="B16" s="112" t="s">
        <v>57</v>
      </c>
      <c r="C16" s="112"/>
      <c r="D16" s="112"/>
      <c r="E16" s="112"/>
      <c r="F16" s="112"/>
      <c r="G16" s="112"/>
      <c r="H16" s="112"/>
      <c r="I16" s="112"/>
      <c r="J16" s="112"/>
      <c r="K16" s="112"/>
      <c r="L16" s="86"/>
    </row>
    <row r="17" spans="2:15" s="9" customFormat="1" ht="22.5" customHeight="1" x14ac:dyDescent="0.2">
      <c r="B17" s="8"/>
      <c r="C17" s="8"/>
      <c r="D17" s="8"/>
      <c r="E17" s="8"/>
      <c r="F17" s="8"/>
      <c r="G17" s="8"/>
      <c r="H17" s="8"/>
      <c r="I17" s="21"/>
      <c r="J17" s="8"/>
    </row>
    <row r="18" spans="2:15" s="9" customFormat="1" ht="22.5" customHeight="1" x14ac:dyDescent="0.2">
      <c r="B18" s="8"/>
      <c r="C18" s="8"/>
      <c r="D18" s="8"/>
      <c r="E18" s="8"/>
      <c r="F18" s="8"/>
      <c r="G18" s="8"/>
      <c r="H18" s="8"/>
      <c r="I18" s="21"/>
      <c r="J18" s="8"/>
    </row>
    <row r="19" spans="2:15" s="9" customFormat="1" ht="22.5" customHeight="1" x14ac:dyDescent="0.2">
      <c r="B19" s="8"/>
      <c r="C19" s="8"/>
      <c r="D19" s="8"/>
      <c r="E19" s="8"/>
      <c r="F19" s="17"/>
      <c r="G19" s="17"/>
      <c r="H19" s="17"/>
      <c r="I19" s="18"/>
      <c r="J19" s="17"/>
      <c r="K19" s="17"/>
      <c r="L19" s="17"/>
    </row>
    <row r="20" spans="2:15" s="9" customFormat="1" ht="22.5" customHeight="1" x14ac:dyDescent="0.2">
      <c r="B20" s="8"/>
      <c r="C20" s="8"/>
      <c r="D20" s="8"/>
      <c r="E20" s="8"/>
      <c r="F20" s="15"/>
      <c r="G20" s="15"/>
      <c r="H20" s="15"/>
      <c r="I20" s="75"/>
      <c r="J20" s="15"/>
      <c r="K20" s="15"/>
      <c r="L20" s="15"/>
      <c r="N20" s="15"/>
      <c r="O20" s="15"/>
    </row>
    <row r="21" spans="2:15" s="9" customFormat="1" ht="22.5" customHeight="1" x14ac:dyDescent="0.2">
      <c r="B21" s="8"/>
      <c r="C21" s="8"/>
      <c r="D21" s="8"/>
      <c r="E21" s="8"/>
      <c r="F21" s="8"/>
      <c r="G21" s="8"/>
      <c r="H21" s="8"/>
      <c r="I21" s="21"/>
      <c r="J21" s="8"/>
    </row>
    <row r="22" spans="2:15" s="9" customFormat="1" ht="22.5" customHeight="1" x14ac:dyDescent="0.2">
      <c r="B22" s="8"/>
      <c r="C22" s="8"/>
      <c r="D22" s="8"/>
      <c r="E22" s="8"/>
      <c r="F22" s="8"/>
      <c r="G22" s="8"/>
      <c r="H22" s="8"/>
      <c r="I22" s="21"/>
      <c r="J22" s="8"/>
    </row>
    <row r="23" spans="2:15" s="9" customFormat="1" ht="22.5" customHeight="1" x14ac:dyDescent="0.2">
      <c r="B23" s="8"/>
      <c r="C23" s="8"/>
      <c r="D23" s="8"/>
      <c r="E23" s="8"/>
      <c r="F23" s="8"/>
      <c r="G23" s="8"/>
      <c r="H23" s="8"/>
      <c r="I23" s="21"/>
      <c r="J23" s="8"/>
    </row>
    <row r="24" spans="2:15" s="9" customFormat="1" ht="22.5" customHeight="1" x14ac:dyDescent="0.2">
      <c r="B24" s="8"/>
      <c r="C24" s="8"/>
      <c r="D24" s="8"/>
      <c r="E24" s="8"/>
      <c r="F24" s="13"/>
      <c r="G24" s="13"/>
      <c r="H24" s="13"/>
      <c r="I24" s="14"/>
      <c r="J24" s="13"/>
      <c r="K24" s="13"/>
      <c r="L24" s="13"/>
    </row>
    <row r="25" spans="2:15" s="9" customFormat="1" ht="22.5" customHeight="1" x14ac:dyDescent="0.2">
      <c r="B25" s="8"/>
      <c r="C25" s="8"/>
      <c r="D25" s="8"/>
      <c r="E25" s="8"/>
      <c r="F25" s="8"/>
      <c r="G25" s="8"/>
      <c r="H25" s="8"/>
      <c r="I25" s="21"/>
      <c r="J25" s="8"/>
    </row>
    <row r="26" spans="2:15" s="9" customFormat="1" ht="22.5" customHeight="1" x14ac:dyDescent="0.2">
      <c r="B26" s="8"/>
      <c r="C26" s="8"/>
      <c r="D26" s="8"/>
      <c r="E26" s="8"/>
      <c r="F26" s="8"/>
      <c r="G26" s="8"/>
      <c r="H26" s="8"/>
      <c r="I26" s="21"/>
      <c r="J26" s="8"/>
    </row>
    <row r="27" spans="2:15" s="9" customFormat="1" ht="22.5" customHeight="1" x14ac:dyDescent="0.2">
      <c r="B27" s="8"/>
      <c r="C27" s="8"/>
      <c r="D27" s="8"/>
      <c r="E27" s="8"/>
      <c r="F27" s="8"/>
      <c r="G27" s="8"/>
      <c r="H27" s="8"/>
      <c r="I27" s="21"/>
      <c r="J27" s="8"/>
    </row>
    <row r="28" spans="2:15" s="9" customFormat="1" ht="22.5" customHeight="1" x14ac:dyDescent="0.2">
      <c r="B28" s="8"/>
      <c r="C28" s="8"/>
      <c r="D28" s="8"/>
      <c r="E28" s="8"/>
      <c r="F28" s="8"/>
      <c r="G28" s="8"/>
      <c r="H28" s="8"/>
      <c r="I28" s="21"/>
      <c r="J28" s="8"/>
    </row>
    <row r="29" spans="2:15" s="9" customFormat="1" ht="22.5" customHeight="1" x14ac:dyDescent="0.2">
      <c r="B29" s="8"/>
      <c r="C29" s="8"/>
      <c r="D29" s="8"/>
      <c r="E29" s="8"/>
      <c r="F29" s="8"/>
      <c r="G29" s="8"/>
      <c r="H29" s="8"/>
      <c r="I29" s="21"/>
      <c r="J29" s="8"/>
    </row>
    <row r="30" spans="2:15" s="9" customFormat="1" ht="22.5" customHeight="1" x14ac:dyDescent="0.2">
      <c r="B30" s="8"/>
      <c r="C30" s="8"/>
      <c r="D30" s="8"/>
      <c r="E30" s="8"/>
      <c r="F30" s="8"/>
      <c r="G30" s="8"/>
      <c r="H30" s="8"/>
      <c r="I30" s="21"/>
      <c r="J30" s="8"/>
    </row>
    <row r="31" spans="2:15" s="9" customFormat="1" ht="22.5" customHeight="1" x14ac:dyDescent="0.2">
      <c r="B31" s="8"/>
      <c r="C31" s="8"/>
      <c r="D31" s="8"/>
      <c r="E31" s="8"/>
      <c r="F31" s="8"/>
      <c r="G31" s="8"/>
      <c r="H31" s="8"/>
      <c r="I31" s="21"/>
      <c r="J31" s="8"/>
    </row>
    <row r="32" spans="2:15" s="9" customFormat="1" ht="22.5" customHeight="1" x14ac:dyDescent="0.2">
      <c r="B32" s="8"/>
      <c r="C32" s="8"/>
      <c r="D32" s="8"/>
      <c r="E32" s="8"/>
      <c r="F32" s="8"/>
      <c r="G32" s="8"/>
      <c r="H32" s="8"/>
      <c r="I32" s="21"/>
      <c r="J32" s="8"/>
    </row>
    <row r="33" spans="2:10" s="9" customFormat="1" ht="22.5" customHeight="1" x14ac:dyDescent="0.2">
      <c r="B33" s="8"/>
      <c r="C33" s="8"/>
      <c r="D33" s="8"/>
      <c r="E33" s="8"/>
      <c r="F33" s="8"/>
      <c r="G33" s="8"/>
      <c r="H33" s="8"/>
      <c r="I33" s="21"/>
      <c r="J33" s="8"/>
    </row>
    <row r="34" spans="2:10" s="9" customFormat="1" ht="22.5" customHeight="1" x14ac:dyDescent="0.2">
      <c r="B34" s="8"/>
      <c r="C34" s="8"/>
      <c r="D34" s="8"/>
      <c r="E34" s="8"/>
      <c r="F34" s="8"/>
      <c r="G34" s="8"/>
      <c r="H34" s="8"/>
      <c r="I34" s="21"/>
      <c r="J34" s="8"/>
    </row>
    <row r="35" spans="2:10" s="9" customFormat="1" ht="22.5" customHeight="1" x14ac:dyDescent="0.2">
      <c r="B35" s="8"/>
      <c r="C35" s="8"/>
      <c r="D35" s="8"/>
      <c r="E35" s="8"/>
      <c r="F35" s="8"/>
      <c r="G35" s="8"/>
      <c r="H35" s="8"/>
      <c r="I35" s="21"/>
      <c r="J35" s="8"/>
    </row>
    <row r="36" spans="2:10" s="9" customFormat="1" ht="22.5" customHeight="1" x14ac:dyDescent="0.2">
      <c r="B36" s="8"/>
      <c r="C36" s="8"/>
      <c r="D36" s="8"/>
      <c r="E36" s="8"/>
      <c r="F36" s="8"/>
      <c r="G36" s="8"/>
      <c r="H36" s="8"/>
      <c r="I36" s="21"/>
      <c r="J36" s="8"/>
    </row>
    <row r="37" spans="2:10" s="9" customFormat="1" ht="22.5" customHeight="1" x14ac:dyDescent="0.2">
      <c r="B37" s="8"/>
      <c r="C37" s="8"/>
      <c r="D37" s="8"/>
      <c r="E37" s="8"/>
      <c r="F37" s="8"/>
      <c r="G37" s="8"/>
      <c r="H37" s="8"/>
      <c r="I37" s="21"/>
      <c r="J37" s="8"/>
    </row>
    <row r="38" spans="2:10" s="9" customFormat="1" ht="22.5" customHeight="1" x14ac:dyDescent="0.2">
      <c r="B38" s="8"/>
      <c r="C38" s="8"/>
      <c r="D38" s="8"/>
      <c r="E38" s="8"/>
      <c r="F38" s="8"/>
      <c r="G38" s="8"/>
      <c r="H38" s="8"/>
      <c r="I38" s="21"/>
      <c r="J38" s="8"/>
    </row>
    <row r="39" spans="2:10" s="9" customFormat="1" ht="22.5" customHeight="1" x14ac:dyDescent="0.2">
      <c r="B39" s="8"/>
      <c r="C39" s="8"/>
      <c r="D39" s="8"/>
      <c r="E39" s="8"/>
      <c r="F39" s="8"/>
      <c r="G39" s="8"/>
      <c r="H39" s="8"/>
      <c r="I39" s="21"/>
      <c r="J39" s="8"/>
    </row>
    <row r="40" spans="2:10" s="9" customFormat="1" ht="22.5" customHeight="1" x14ac:dyDescent="0.2">
      <c r="B40" s="8"/>
      <c r="C40" s="8"/>
      <c r="D40" s="8"/>
      <c r="E40" s="8"/>
      <c r="F40" s="8"/>
      <c r="G40" s="8"/>
      <c r="H40" s="8"/>
      <c r="I40" s="21"/>
      <c r="J40" s="8"/>
    </row>
    <row r="41" spans="2:10" s="9" customFormat="1" ht="22.5" customHeight="1" x14ac:dyDescent="0.2">
      <c r="B41" s="8"/>
      <c r="C41" s="8"/>
      <c r="D41" s="8"/>
      <c r="E41" s="8"/>
      <c r="F41" s="8"/>
      <c r="G41" s="8"/>
      <c r="H41" s="8"/>
      <c r="I41" s="21"/>
      <c r="J41" s="8"/>
    </row>
    <row r="42" spans="2:10" s="9" customFormat="1" ht="22.5" customHeight="1" x14ac:dyDescent="0.2">
      <c r="B42" s="8"/>
      <c r="C42" s="8"/>
      <c r="D42" s="8"/>
      <c r="E42" s="8"/>
      <c r="F42" s="8"/>
      <c r="G42" s="8"/>
      <c r="H42" s="8"/>
      <c r="I42" s="21"/>
      <c r="J42" s="8"/>
    </row>
    <row r="43" spans="2:10" s="9" customFormat="1" ht="22.5" customHeight="1" x14ac:dyDescent="0.2">
      <c r="B43" s="8"/>
      <c r="C43" s="8"/>
      <c r="D43" s="8"/>
      <c r="E43" s="8"/>
      <c r="F43" s="8"/>
      <c r="G43" s="8"/>
      <c r="H43" s="8"/>
      <c r="I43" s="21"/>
      <c r="J43" s="8"/>
    </row>
    <row r="44" spans="2:10" s="9" customFormat="1" ht="22.5" customHeight="1" x14ac:dyDescent="0.2">
      <c r="B44" s="8"/>
      <c r="C44" s="8"/>
      <c r="D44" s="8"/>
      <c r="E44" s="8"/>
      <c r="F44" s="8"/>
      <c r="G44" s="8"/>
      <c r="H44" s="8"/>
      <c r="I44" s="21"/>
      <c r="J44" s="8"/>
    </row>
    <row r="45" spans="2:10" s="9" customFormat="1" ht="22.5" customHeight="1" x14ac:dyDescent="0.2">
      <c r="I45" s="52"/>
    </row>
    <row r="46" spans="2:10" s="9" customFormat="1" ht="22.5" customHeight="1" x14ac:dyDescent="0.2">
      <c r="I46" s="52"/>
    </row>
    <row r="47" spans="2:10" s="9" customFormat="1" ht="22.5" customHeight="1" x14ac:dyDescent="0.2">
      <c r="I47" s="52"/>
    </row>
    <row r="48" spans="2:10" s="9" customFormat="1" ht="22.5" customHeight="1" x14ac:dyDescent="0.2">
      <c r="I48" s="52"/>
    </row>
    <row r="49" spans="2:10" s="9" customFormat="1" ht="22.5" customHeight="1" x14ac:dyDescent="0.2">
      <c r="I49" s="52"/>
    </row>
    <row r="50" spans="2:10" s="9" customFormat="1" ht="22.5" customHeight="1" x14ac:dyDescent="0.2">
      <c r="I50" s="52"/>
    </row>
    <row r="51" spans="2:10" s="9" customFormat="1" ht="22.5" customHeight="1" x14ac:dyDescent="0.2">
      <c r="I51" s="52"/>
    </row>
    <row r="52" spans="2:10" s="9" customFormat="1" ht="22.5" customHeight="1" x14ac:dyDescent="0.2">
      <c r="I52" s="52"/>
    </row>
    <row r="53" spans="2:10" x14ac:dyDescent="0.2">
      <c r="B53" s="9"/>
      <c r="C53" s="9"/>
      <c r="D53" s="9"/>
      <c r="E53" s="9"/>
      <c r="F53" s="9"/>
      <c r="G53" s="9"/>
      <c r="H53" s="9"/>
      <c r="I53" s="52"/>
      <c r="J53" s="9"/>
    </row>
  </sheetData>
  <mergeCells count="6">
    <mergeCell ref="B16:K16"/>
    <mergeCell ref="B3:K3"/>
    <mergeCell ref="B4:K4"/>
    <mergeCell ref="B5:K5"/>
    <mergeCell ref="F7:H7"/>
    <mergeCell ref="J7:L7"/>
  </mergeCells>
  <pageMargins left="0.70866141732283472" right="0.70866141732283472"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3:L37"/>
  <sheetViews>
    <sheetView view="pageBreakPreview" zoomScale="115" zoomScaleNormal="100" zoomScaleSheetLayoutView="115" workbookViewId="0">
      <selection activeCell="B3" sqref="B3:K3"/>
    </sheetView>
  </sheetViews>
  <sheetFormatPr defaultRowHeight="12.75" x14ac:dyDescent="0.2"/>
  <cols>
    <col min="1" max="1" width="9.140625" style="7"/>
    <col min="2" max="2" width="22.42578125" style="7" customWidth="1"/>
    <col min="3" max="3" width="1.42578125" style="7" customWidth="1"/>
    <col min="4" max="4" width="9.7109375" style="7" customWidth="1"/>
    <col min="5" max="5" width="1.42578125" style="7" customWidth="1"/>
    <col min="6" max="6" width="10.5703125" style="7" customWidth="1"/>
    <col min="7" max="7" width="11.85546875" style="7" customWidth="1"/>
    <col min="8" max="8" width="10.5703125" style="7" customWidth="1"/>
    <col min="9" max="9" width="1.42578125" style="22" customWidth="1"/>
    <col min="10" max="10" width="10.5703125" style="7" customWidth="1"/>
    <col min="11" max="11" width="11.28515625" style="7" customWidth="1"/>
    <col min="12" max="12" width="10.5703125" style="7" customWidth="1"/>
    <col min="13" max="16384" width="9.140625" style="7"/>
  </cols>
  <sheetData>
    <row r="3" spans="2:12" ht="15" x14ac:dyDescent="0.2">
      <c r="B3" s="110" t="s">
        <v>77</v>
      </c>
      <c r="C3" s="110"/>
      <c r="D3" s="110"/>
      <c r="E3" s="110"/>
      <c r="F3" s="110"/>
      <c r="G3" s="110"/>
      <c r="H3" s="110"/>
      <c r="I3" s="110"/>
      <c r="J3" s="110"/>
      <c r="K3" s="110"/>
      <c r="L3" s="84"/>
    </row>
    <row r="4" spans="2:12" s="1" customFormat="1" ht="15" x14ac:dyDescent="0.2">
      <c r="B4" s="110" t="s">
        <v>76</v>
      </c>
      <c r="C4" s="110"/>
      <c r="D4" s="110"/>
      <c r="E4" s="110"/>
      <c r="F4" s="110"/>
      <c r="G4" s="110"/>
      <c r="H4" s="110"/>
      <c r="I4" s="110"/>
      <c r="J4" s="110"/>
      <c r="K4" s="110"/>
      <c r="L4" s="84"/>
    </row>
    <row r="5" spans="2:12" s="1" customFormat="1" ht="15" x14ac:dyDescent="0.2">
      <c r="B5" s="113" t="str">
        <f>'2.4'!B5:K5</f>
        <v>($000)</v>
      </c>
      <c r="C5" s="113"/>
      <c r="D5" s="113"/>
      <c r="E5" s="113"/>
      <c r="F5" s="113"/>
      <c r="G5" s="113"/>
      <c r="H5" s="113"/>
      <c r="I5" s="113"/>
      <c r="J5" s="113"/>
      <c r="K5" s="113"/>
      <c r="L5" s="87"/>
    </row>
    <row r="6" spans="2:12" s="9" customFormat="1" x14ac:dyDescent="0.2">
      <c r="B6" s="8"/>
      <c r="C6" s="8"/>
      <c r="D6" s="8"/>
      <c r="E6" s="8"/>
      <c r="F6" s="105" t="s">
        <v>62</v>
      </c>
      <c r="G6" s="105"/>
      <c r="H6" s="105"/>
      <c r="I6" s="92"/>
      <c r="J6" s="105" t="s">
        <v>63</v>
      </c>
      <c r="K6" s="105"/>
      <c r="L6" s="105"/>
    </row>
    <row r="7" spans="2:12" s="9" customFormat="1" ht="25.5" x14ac:dyDescent="0.2">
      <c r="B7" s="8"/>
      <c r="C7" s="8"/>
      <c r="D7" s="90" t="s">
        <v>68</v>
      </c>
      <c r="E7" s="8"/>
      <c r="F7" s="11" t="s">
        <v>67</v>
      </c>
      <c r="G7" s="11" t="s">
        <v>64</v>
      </c>
      <c r="H7" s="11" t="s">
        <v>65</v>
      </c>
      <c r="I7" s="12"/>
      <c r="J7" s="11" t="s">
        <v>67</v>
      </c>
      <c r="K7" s="11" t="s">
        <v>64</v>
      </c>
      <c r="L7" s="11" t="s">
        <v>65</v>
      </c>
    </row>
    <row r="8" spans="2:12" s="9" customFormat="1" ht="22.5" customHeight="1" x14ac:dyDescent="0.2">
      <c r="B8" s="8" t="s">
        <v>47</v>
      </c>
      <c r="C8" s="8"/>
      <c r="D8" s="70">
        <v>1034</v>
      </c>
      <c r="E8" s="8"/>
      <c r="F8" s="70">
        <v>1182.4473684210525</v>
      </c>
      <c r="G8" s="70">
        <v>1133.8319972318343</v>
      </c>
      <c r="H8" s="70">
        <f>G8-F8</f>
        <v>-48.615371189218195</v>
      </c>
      <c r="I8" s="88"/>
      <c r="J8" s="70">
        <v>1160.7779720279721</v>
      </c>
      <c r="K8" s="70">
        <v>1160.7779720279721</v>
      </c>
      <c r="L8" s="70">
        <f>K8-J8</f>
        <v>0</v>
      </c>
    </row>
    <row r="9" spans="2:12" s="9" customFormat="1" ht="22.5" customHeight="1" x14ac:dyDescent="0.2">
      <c r="B9" s="8" t="s">
        <v>48</v>
      </c>
      <c r="C9" s="8"/>
      <c r="D9" s="71">
        <v>39</v>
      </c>
      <c r="E9" s="8"/>
      <c r="F9" s="71">
        <v>304.20263157894738</v>
      </c>
      <c r="G9" s="71">
        <v>320.16423276816579</v>
      </c>
      <c r="H9" s="71">
        <f>G9-F9</f>
        <v>15.961601189218413</v>
      </c>
      <c r="I9" s="88"/>
      <c r="J9" s="71">
        <v>330.87202797202804</v>
      </c>
      <c r="K9" s="71">
        <v>330.87202797202804</v>
      </c>
      <c r="L9" s="71">
        <f>K9-J9</f>
        <v>0</v>
      </c>
    </row>
    <row r="10" spans="2:12" s="9" customFormat="1" ht="22.5" customHeight="1" x14ac:dyDescent="0.2">
      <c r="B10" s="8" t="s">
        <v>55</v>
      </c>
      <c r="C10" s="8"/>
      <c r="D10" s="72">
        <f t="shared" ref="D10" si="0">SUM(D8:D9)</f>
        <v>1073</v>
      </c>
      <c r="E10" s="8"/>
      <c r="F10" s="72">
        <f t="shared" ref="F10:H10" si="1">SUM(F8:F9)</f>
        <v>1486.6499999999999</v>
      </c>
      <c r="G10" s="72">
        <f t="shared" si="1"/>
        <v>1453.9962300000002</v>
      </c>
      <c r="H10" s="72">
        <f t="shared" si="1"/>
        <v>-32.653769999999781</v>
      </c>
      <c r="I10" s="88"/>
      <c r="J10" s="72">
        <f t="shared" ref="J10:L10" si="2">SUM(J8:J9)</f>
        <v>1491.65</v>
      </c>
      <c r="K10" s="72">
        <f t="shared" si="2"/>
        <v>1491.65</v>
      </c>
      <c r="L10" s="72">
        <f t="shared" si="2"/>
        <v>0</v>
      </c>
    </row>
    <row r="11" spans="2:12" s="9" customFormat="1" ht="22.5" customHeight="1" x14ac:dyDescent="0.2">
      <c r="B11" s="8" t="s">
        <v>45</v>
      </c>
      <c r="C11" s="8"/>
      <c r="D11" s="73">
        <v>-550</v>
      </c>
      <c r="E11" s="8"/>
      <c r="F11" s="73">
        <v>0</v>
      </c>
      <c r="G11" s="73">
        <v>0</v>
      </c>
      <c r="H11" s="73">
        <f>G11-F11</f>
        <v>0</v>
      </c>
      <c r="I11" s="88"/>
      <c r="J11" s="73">
        <v>0</v>
      </c>
      <c r="K11" s="73">
        <v>0</v>
      </c>
      <c r="L11" s="73">
        <f>K11-J11</f>
        <v>0</v>
      </c>
    </row>
    <row r="12" spans="2:12" s="9" customFormat="1" ht="22.5" customHeight="1" x14ac:dyDescent="0.2">
      <c r="B12" s="8" t="s">
        <v>46</v>
      </c>
      <c r="C12" s="8"/>
      <c r="D12" s="71">
        <v>-21</v>
      </c>
      <c r="E12" s="8"/>
      <c r="F12" s="71">
        <v>0</v>
      </c>
      <c r="G12" s="71">
        <v>0.77980394573088685</v>
      </c>
      <c r="H12" s="71">
        <f>G12-F12</f>
        <v>0.77980394573088685</v>
      </c>
      <c r="I12" s="88"/>
      <c r="J12" s="71">
        <v>0</v>
      </c>
      <c r="K12" s="71">
        <v>0.77818387157038982</v>
      </c>
      <c r="L12" s="71">
        <f>K12-J12</f>
        <v>0.77818387157038982</v>
      </c>
    </row>
    <row r="13" spans="2:12" s="9" customFormat="1" ht="22.5" customHeight="1" x14ac:dyDescent="0.2">
      <c r="B13" s="8" t="s">
        <v>44</v>
      </c>
      <c r="C13" s="8"/>
      <c r="D13" s="70">
        <v>-571</v>
      </c>
      <c r="E13" s="8"/>
      <c r="F13" s="70">
        <v>0</v>
      </c>
      <c r="G13" s="70">
        <v>0.22019605426911304</v>
      </c>
      <c r="H13" s="70">
        <f>G13-F13</f>
        <v>0.22019605426911304</v>
      </c>
      <c r="I13" s="88"/>
      <c r="J13" s="70">
        <v>0</v>
      </c>
      <c r="K13" s="70">
        <v>0.22181612842961018</v>
      </c>
      <c r="L13" s="70">
        <f>K13-J13</f>
        <v>0.22181612842961018</v>
      </c>
    </row>
    <row r="14" spans="2:12" s="9" customFormat="1" ht="22.5" customHeight="1" x14ac:dyDescent="0.2">
      <c r="B14" s="8" t="s">
        <v>49</v>
      </c>
      <c r="C14" s="8"/>
      <c r="D14" s="73">
        <f>D8+D11</f>
        <v>484</v>
      </c>
      <c r="E14" s="8"/>
      <c r="F14" s="73">
        <f>F8-F11</f>
        <v>1182.4473684210525</v>
      </c>
      <c r="G14" s="73">
        <f t="shared" ref="F14:H15" si="3">G8-G11</f>
        <v>1133.8319972318343</v>
      </c>
      <c r="H14" s="73">
        <f t="shared" si="3"/>
        <v>-48.615371189218195</v>
      </c>
      <c r="I14" s="88"/>
      <c r="J14" s="73">
        <f t="shared" ref="J14:L15" si="4">J8-J11</f>
        <v>1160.7779720279721</v>
      </c>
      <c r="K14" s="73">
        <f t="shared" si="4"/>
        <v>1160.7779720279721</v>
      </c>
      <c r="L14" s="73">
        <f t="shared" si="4"/>
        <v>0</v>
      </c>
    </row>
    <row r="15" spans="2:12" s="9" customFormat="1" ht="22.5" customHeight="1" x14ac:dyDescent="0.2">
      <c r="B15" s="8" t="s">
        <v>50</v>
      </c>
      <c r="C15" s="8"/>
      <c r="D15" s="71">
        <f>D9+D12</f>
        <v>18</v>
      </c>
      <c r="E15" s="8"/>
      <c r="F15" s="71">
        <f t="shared" si="3"/>
        <v>304.20263157894738</v>
      </c>
      <c r="G15" s="71">
        <f t="shared" si="3"/>
        <v>319.38442882243493</v>
      </c>
      <c r="H15" s="71">
        <f>H9-H12</f>
        <v>15.181797243487527</v>
      </c>
      <c r="I15" s="88"/>
      <c r="J15" s="71">
        <f t="shared" si="4"/>
        <v>330.87202797202804</v>
      </c>
      <c r="K15" s="71">
        <f t="shared" si="4"/>
        <v>330.09384410045766</v>
      </c>
      <c r="L15" s="71">
        <f t="shared" si="4"/>
        <v>-0.77818387157038982</v>
      </c>
    </row>
    <row r="16" spans="2:12" s="9" customFormat="1" ht="22.5" customHeight="1" thickBot="1" x14ac:dyDescent="0.25">
      <c r="B16" s="8" t="s">
        <v>51</v>
      </c>
      <c r="C16" s="8"/>
      <c r="D16" s="20">
        <f t="shared" ref="D16" si="5">SUM(D14:D15)</f>
        <v>502</v>
      </c>
      <c r="E16" s="8"/>
      <c r="F16" s="20">
        <f t="shared" ref="F16:G16" si="6">SUM(F14:F15)</f>
        <v>1486.6499999999999</v>
      </c>
      <c r="G16" s="20">
        <f t="shared" si="6"/>
        <v>1453.2164260542693</v>
      </c>
      <c r="H16" s="20">
        <f t="shared" ref="H16" si="7">SUM(H14:H15)</f>
        <v>-33.433573945730672</v>
      </c>
      <c r="I16" s="14"/>
      <c r="J16" s="20">
        <f t="shared" ref="J16:L16" si="8">SUM(J14:J15)</f>
        <v>1491.65</v>
      </c>
      <c r="K16" s="20">
        <f t="shared" si="8"/>
        <v>1490.8718161284296</v>
      </c>
      <c r="L16" s="20">
        <f t="shared" si="8"/>
        <v>-0.77818387157038982</v>
      </c>
    </row>
    <row r="17" spans="2:12" s="9" customFormat="1" ht="22.5" customHeight="1" thickTop="1" x14ac:dyDescent="0.2">
      <c r="B17" s="8"/>
      <c r="C17" s="8"/>
      <c r="D17" s="8"/>
      <c r="E17" s="8"/>
      <c r="F17" s="61"/>
      <c r="G17" s="61"/>
      <c r="H17" s="61"/>
      <c r="I17" s="82"/>
      <c r="J17" s="61"/>
      <c r="K17" s="61"/>
      <c r="L17" s="61"/>
    </row>
    <row r="18" spans="2:12" s="9" customFormat="1" ht="22.5" customHeight="1" x14ac:dyDescent="0.2">
      <c r="B18" s="21"/>
      <c r="C18" s="21"/>
      <c r="D18" s="21"/>
      <c r="E18" s="21"/>
      <c r="F18" s="82"/>
      <c r="G18" s="83"/>
      <c r="H18" s="83"/>
      <c r="I18" s="82"/>
      <c r="J18" s="82"/>
      <c r="K18" s="83"/>
      <c r="L18" s="83"/>
    </row>
    <row r="19" spans="2:12" s="9" customFormat="1" ht="22.5" customHeight="1" x14ac:dyDescent="0.2">
      <c r="B19" s="21"/>
      <c r="C19" s="21"/>
      <c r="D19" s="21"/>
      <c r="E19" s="21"/>
      <c r="F19" s="21"/>
      <c r="G19" s="21"/>
      <c r="H19" s="21"/>
      <c r="I19" s="21"/>
      <c r="J19" s="21"/>
      <c r="K19" s="52"/>
      <c r="L19" s="52"/>
    </row>
    <row r="20" spans="2:12" s="9" customFormat="1" ht="22.5" customHeight="1" x14ac:dyDescent="0.2">
      <c r="B20" s="21"/>
      <c r="C20" s="21"/>
      <c r="D20" s="21"/>
      <c r="E20" s="21"/>
      <c r="F20" s="83"/>
      <c r="G20" s="83"/>
      <c r="H20" s="83"/>
      <c r="I20" s="83"/>
      <c r="J20" s="83"/>
      <c r="K20" s="83"/>
      <c r="L20" s="83"/>
    </row>
    <row r="21" spans="2:12" s="9" customFormat="1" ht="22.5" customHeight="1" x14ac:dyDescent="0.2">
      <c r="B21" s="21"/>
      <c r="C21" s="21"/>
      <c r="D21" s="21"/>
      <c r="E21" s="21"/>
      <c r="F21" s="21"/>
      <c r="G21" s="21"/>
      <c r="H21" s="21"/>
      <c r="I21" s="21"/>
      <c r="J21" s="21"/>
      <c r="K21" s="52"/>
      <c r="L21" s="52"/>
    </row>
    <row r="22" spans="2:12" s="9" customFormat="1" ht="22.5" customHeight="1" x14ac:dyDescent="0.2">
      <c r="B22" s="8"/>
      <c r="C22" s="8"/>
      <c r="D22" s="8"/>
      <c r="E22" s="8"/>
      <c r="F22" s="8"/>
      <c r="G22" s="8"/>
      <c r="H22" s="8"/>
      <c r="I22" s="21"/>
      <c r="J22" s="8"/>
    </row>
    <row r="23" spans="2:12" s="9" customFormat="1" ht="22.5" customHeight="1" x14ac:dyDescent="0.2">
      <c r="B23" s="8"/>
      <c r="C23" s="8"/>
      <c r="D23" s="8"/>
      <c r="E23" s="8"/>
      <c r="F23" s="8"/>
      <c r="G23" s="8"/>
      <c r="H23" s="8"/>
      <c r="I23" s="21"/>
      <c r="J23" s="8"/>
    </row>
    <row r="24" spans="2:12" s="9" customFormat="1" ht="22.5" customHeight="1" x14ac:dyDescent="0.2">
      <c r="B24" s="8"/>
      <c r="C24" s="8"/>
      <c r="D24" s="8"/>
      <c r="E24" s="8"/>
      <c r="F24" s="8"/>
      <c r="G24" s="8"/>
      <c r="H24" s="8"/>
      <c r="I24" s="21"/>
      <c r="J24" s="8"/>
    </row>
    <row r="25" spans="2:12" s="9" customFormat="1" ht="22.5" customHeight="1" x14ac:dyDescent="0.2">
      <c r="B25" s="8"/>
      <c r="C25" s="8"/>
      <c r="D25" s="8"/>
      <c r="E25" s="8"/>
      <c r="F25" s="8"/>
      <c r="G25" s="8"/>
      <c r="H25" s="8"/>
      <c r="I25" s="21"/>
      <c r="J25" s="8"/>
    </row>
    <row r="26" spans="2:12" s="9" customFormat="1" ht="22.5" customHeight="1" x14ac:dyDescent="0.2">
      <c r="B26" s="8"/>
      <c r="C26" s="8"/>
      <c r="D26" s="8"/>
      <c r="E26" s="8"/>
      <c r="F26" s="8"/>
      <c r="G26" s="8"/>
      <c r="H26" s="8"/>
      <c r="I26" s="21"/>
      <c r="J26" s="8"/>
    </row>
    <row r="27" spans="2:12" s="9" customFormat="1" ht="22.5" customHeight="1" x14ac:dyDescent="0.2">
      <c r="B27" s="8"/>
      <c r="C27" s="8"/>
      <c r="D27" s="8"/>
      <c r="E27" s="8"/>
      <c r="F27" s="8"/>
      <c r="G27" s="8"/>
      <c r="H27" s="8"/>
      <c r="I27" s="21"/>
      <c r="J27" s="8"/>
    </row>
    <row r="28" spans="2:12" s="9" customFormat="1" ht="22.5" customHeight="1" x14ac:dyDescent="0.2">
      <c r="B28" s="8"/>
      <c r="C28" s="8"/>
      <c r="D28" s="8"/>
      <c r="E28" s="8"/>
      <c r="F28" s="8"/>
      <c r="G28" s="8"/>
      <c r="H28" s="8"/>
      <c r="I28" s="21"/>
      <c r="J28" s="8"/>
    </row>
    <row r="29" spans="2:12" s="9" customFormat="1" ht="22.5" customHeight="1" x14ac:dyDescent="0.2">
      <c r="I29" s="52"/>
    </row>
    <row r="30" spans="2:12" s="9" customFormat="1" ht="22.5" customHeight="1" x14ac:dyDescent="0.2">
      <c r="I30" s="52"/>
    </row>
    <row r="31" spans="2:12" s="9" customFormat="1" ht="22.5" customHeight="1" x14ac:dyDescent="0.2">
      <c r="I31" s="52"/>
    </row>
    <row r="32" spans="2:12" s="9" customFormat="1" ht="22.5" customHeight="1" x14ac:dyDescent="0.2">
      <c r="I32" s="52"/>
    </row>
    <row r="33" spans="2:10" s="9" customFormat="1" ht="22.5" customHeight="1" x14ac:dyDescent="0.2">
      <c r="I33" s="52"/>
    </row>
    <row r="34" spans="2:10" s="9" customFormat="1" ht="22.5" customHeight="1" x14ac:dyDescent="0.2">
      <c r="I34" s="52"/>
    </row>
    <row r="35" spans="2:10" s="9" customFormat="1" ht="22.5" customHeight="1" x14ac:dyDescent="0.2">
      <c r="I35" s="52"/>
    </row>
    <row r="36" spans="2:10" s="9" customFormat="1" ht="22.5" customHeight="1" x14ac:dyDescent="0.2">
      <c r="I36" s="52"/>
    </row>
    <row r="37" spans="2:10" x14ac:dyDescent="0.2">
      <c r="B37" s="9"/>
      <c r="C37" s="9"/>
      <c r="D37" s="9"/>
      <c r="E37" s="9"/>
      <c r="F37" s="9"/>
      <c r="G37" s="9"/>
      <c r="H37" s="9"/>
      <c r="I37" s="52"/>
      <c r="J37" s="9"/>
    </row>
  </sheetData>
  <mergeCells count="5">
    <mergeCell ref="B4:K4"/>
    <mergeCell ref="B3:K3"/>
    <mergeCell ref="B5:K5"/>
    <mergeCell ref="F6:H6"/>
    <mergeCell ref="J6:L6"/>
  </mergeCells>
  <pageMargins left="0.70866141732283472" right="0.70866141732283472" top="0.74803149606299213" bottom="0.74803149606299213" header="0.31496062992125984" footer="0.31496062992125984"/>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P26"/>
  <sheetViews>
    <sheetView view="pageBreakPreview" zoomScale="115" zoomScaleSheetLayoutView="115" workbookViewId="0">
      <selection activeCell="B4" sqref="B4:I4"/>
    </sheetView>
  </sheetViews>
  <sheetFormatPr defaultRowHeight="12.75" x14ac:dyDescent="0.2"/>
  <cols>
    <col min="1" max="1" width="9.140625" style="7"/>
    <col min="2" max="2" width="22.140625" style="7" customWidth="1"/>
    <col min="3" max="3" width="1.42578125" style="7" customWidth="1"/>
    <col min="4" max="4" width="11.42578125" style="7" customWidth="1"/>
    <col min="5" max="5" width="13.5703125" style="7" customWidth="1"/>
    <col min="6" max="6" width="11.28515625" style="7" customWidth="1"/>
    <col min="7" max="7" width="1.42578125" style="22" customWidth="1"/>
    <col min="8" max="10" width="12.28515625" style="7" customWidth="1"/>
    <col min="11" max="11" width="2" style="7" customWidth="1"/>
    <col min="12" max="16384" width="9.140625" style="7"/>
  </cols>
  <sheetData>
    <row r="3" spans="2:16" s="1" customFormat="1" ht="15" x14ac:dyDescent="0.2">
      <c r="B3" s="110" t="s">
        <v>83</v>
      </c>
      <c r="C3" s="110"/>
      <c r="D3" s="110"/>
      <c r="E3" s="110"/>
      <c r="F3" s="110"/>
      <c r="G3" s="110"/>
      <c r="H3" s="110"/>
      <c r="I3" s="110"/>
      <c r="J3" s="93"/>
    </row>
    <row r="4" spans="2:16" s="1" customFormat="1" ht="15" x14ac:dyDescent="0.2">
      <c r="B4" s="110" t="s">
        <v>82</v>
      </c>
      <c r="C4" s="110"/>
      <c r="D4" s="110"/>
      <c r="E4" s="110"/>
      <c r="F4" s="110"/>
      <c r="G4" s="110"/>
      <c r="H4" s="110"/>
      <c r="I4" s="110"/>
      <c r="J4" s="93"/>
    </row>
    <row r="5" spans="2:16" s="2" customFormat="1" ht="15.75" customHeight="1" x14ac:dyDescent="0.2">
      <c r="B5" s="111" t="s">
        <v>0</v>
      </c>
      <c r="C5" s="111"/>
      <c r="D5" s="111"/>
      <c r="E5" s="111"/>
      <c r="F5" s="111"/>
      <c r="G5" s="111"/>
      <c r="H5" s="111"/>
      <c r="I5" s="111"/>
      <c r="J5" s="94"/>
    </row>
    <row r="6" spans="2:16" ht="11.25" customHeight="1" x14ac:dyDescent="0.2">
      <c r="B6" s="3"/>
      <c r="C6" s="5"/>
      <c r="D6" s="5"/>
      <c r="E6" s="5"/>
      <c r="F6" s="5"/>
      <c r="G6" s="6"/>
      <c r="H6" s="5"/>
    </row>
    <row r="7" spans="2:16" s="9" customFormat="1" x14ac:dyDescent="0.2">
      <c r="B7" s="8"/>
      <c r="C7" s="92"/>
      <c r="D7" s="105" t="s">
        <v>62</v>
      </c>
      <c r="E7" s="105"/>
      <c r="F7" s="105"/>
      <c r="G7" s="92"/>
      <c r="H7" s="105" t="s">
        <v>63</v>
      </c>
      <c r="I7" s="105"/>
      <c r="J7" s="105"/>
    </row>
    <row r="8" spans="2:16" s="9" customFormat="1" ht="25.5" x14ac:dyDescent="0.2">
      <c r="B8" s="8"/>
      <c r="C8" s="11"/>
      <c r="D8" s="11" t="s">
        <v>67</v>
      </c>
      <c r="E8" s="11" t="s">
        <v>64</v>
      </c>
      <c r="F8" s="11" t="s">
        <v>65</v>
      </c>
      <c r="G8" s="12"/>
      <c r="H8" s="11" t="s">
        <v>67</v>
      </c>
      <c r="I8" s="11" t="s">
        <v>64</v>
      </c>
      <c r="J8" s="11" t="s">
        <v>65</v>
      </c>
    </row>
    <row r="9" spans="2:16" s="9" customFormat="1" x14ac:dyDescent="0.2">
      <c r="B9" s="8" t="s">
        <v>58</v>
      </c>
      <c r="C9" s="97"/>
      <c r="D9" s="95">
        <v>2215.3123900000001</v>
      </c>
      <c r="E9" s="95">
        <v>2215.3123900000001</v>
      </c>
      <c r="F9" s="95">
        <f>E9-D9</f>
        <v>0</v>
      </c>
      <c r="G9" s="96"/>
      <c r="H9" s="95">
        <v>1993.7811510000001</v>
      </c>
      <c r="I9" s="95">
        <v>1993.7811510000001</v>
      </c>
      <c r="J9" s="95">
        <f>I9-H9</f>
        <v>0</v>
      </c>
      <c r="L9" s="24"/>
      <c r="M9" s="66"/>
      <c r="N9" s="15"/>
      <c r="O9" s="15"/>
      <c r="P9" s="15"/>
    </row>
    <row r="10" spans="2:16" s="9" customFormat="1" x14ac:dyDescent="0.2">
      <c r="B10" s="8" t="s">
        <v>60</v>
      </c>
      <c r="C10" s="69"/>
      <c r="D10" s="68">
        <v>0</v>
      </c>
      <c r="E10" s="68">
        <v>0</v>
      </c>
      <c r="F10" s="68">
        <f>E10-D10</f>
        <v>0</v>
      </c>
      <c r="G10" s="68"/>
      <c r="H10" s="68">
        <v>0</v>
      </c>
      <c r="I10" s="68">
        <v>0</v>
      </c>
      <c r="J10" s="68">
        <f>I10-H10</f>
        <v>0</v>
      </c>
    </row>
    <row r="11" spans="2:16" s="9" customFormat="1" x14ac:dyDescent="0.2">
      <c r="B11" s="9" t="s">
        <v>61</v>
      </c>
      <c r="C11" s="69"/>
      <c r="D11" s="69">
        <v>-221.531239</v>
      </c>
      <c r="E11" s="69">
        <v>-221.531239</v>
      </c>
      <c r="F11" s="69">
        <f>E11-D11</f>
        <v>0</v>
      </c>
      <c r="G11" s="68"/>
      <c r="H11" s="69">
        <v>-221.531239</v>
      </c>
      <c r="I11" s="69">
        <v>-221.531239</v>
      </c>
      <c r="J11" s="69">
        <f>I11-H11</f>
        <v>0</v>
      </c>
    </row>
    <row r="12" spans="2:16" s="9" customFormat="1" ht="13.5" thickBot="1" x14ac:dyDescent="0.25">
      <c r="B12" s="8" t="s">
        <v>59</v>
      </c>
      <c r="C12" s="20"/>
      <c r="D12" s="67">
        <f>SUM(D9:D11)</f>
        <v>1993.7811510000001</v>
      </c>
      <c r="E12" s="67">
        <f>SUM(E9:E11)</f>
        <v>1993.7811510000001</v>
      </c>
      <c r="F12" s="67">
        <f>SUM(F9:F11)</f>
        <v>0</v>
      </c>
      <c r="G12" s="89"/>
      <c r="H12" s="67">
        <f>SUM(H9:H11)</f>
        <v>1772.2499120000002</v>
      </c>
      <c r="I12" s="67">
        <f>SUM(I9:I11)</f>
        <v>1772.2499120000002</v>
      </c>
      <c r="J12" s="67">
        <f>SUM(J9:J11)</f>
        <v>0</v>
      </c>
    </row>
    <row r="13" spans="2:16" s="9" customFormat="1" ht="22.5" customHeight="1" thickTop="1" x14ac:dyDescent="0.2">
      <c r="B13" s="8"/>
      <c r="C13" s="8"/>
      <c r="D13" s="8"/>
      <c r="E13" s="8"/>
      <c r="F13" s="8"/>
      <c r="G13" s="21"/>
      <c r="H13" s="8"/>
    </row>
    <row r="14" spans="2:16" s="9" customFormat="1" ht="22.5" customHeight="1" x14ac:dyDescent="0.2">
      <c r="B14" s="8"/>
      <c r="C14" s="8"/>
      <c r="D14" s="8"/>
      <c r="E14" s="8"/>
      <c r="F14" s="8"/>
      <c r="G14" s="21"/>
      <c r="H14" s="8"/>
    </row>
    <row r="15" spans="2:16" s="9" customFormat="1" ht="22.5" customHeight="1" x14ac:dyDescent="0.2">
      <c r="B15" s="8"/>
      <c r="C15" s="8"/>
      <c r="D15" s="8"/>
      <c r="E15" s="8"/>
      <c r="F15" s="8"/>
      <c r="G15" s="21"/>
      <c r="H15" s="8"/>
    </row>
    <row r="16" spans="2:16" s="9" customFormat="1" ht="22.5" customHeight="1" x14ac:dyDescent="0.2">
      <c r="B16" s="8"/>
      <c r="C16" s="8"/>
      <c r="D16" s="8"/>
      <c r="E16" s="8"/>
      <c r="F16" s="8"/>
      <c r="G16" s="21"/>
      <c r="H16" s="8"/>
    </row>
    <row r="17" spans="2:8" s="9" customFormat="1" ht="22.5" customHeight="1" x14ac:dyDescent="0.2">
      <c r="B17" s="8"/>
      <c r="C17" s="8"/>
      <c r="D17" s="8"/>
      <c r="E17" s="8"/>
      <c r="F17" s="8"/>
      <c r="G17" s="21"/>
      <c r="H17" s="8"/>
    </row>
    <row r="18" spans="2:8" s="9" customFormat="1" ht="22.5" customHeight="1" x14ac:dyDescent="0.2">
      <c r="G18" s="52"/>
    </row>
    <row r="19" spans="2:8" s="9" customFormat="1" ht="22.5" customHeight="1" x14ac:dyDescent="0.2">
      <c r="G19" s="52"/>
    </row>
    <row r="20" spans="2:8" s="9" customFormat="1" ht="22.5" customHeight="1" x14ac:dyDescent="0.2">
      <c r="G20" s="52"/>
    </row>
    <row r="21" spans="2:8" s="9" customFormat="1" ht="22.5" customHeight="1" x14ac:dyDescent="0.2">
      <c r="G21" s="52"/>
    </row>
    <row r="22" spans="2:8" s="9" customFormat="1" ht="22.5" customHeight="1" x14ac:dyDescent="0.2">
      <c r="G22" s="52"/>
    </row>
    <row r="23" spans="2:8" s="9" customFormat="1" ht="22.5" customHeight="1" x14ac:dyDescent="0.2">
      <c r="G23" s="52"/>
    </row>
    <row r="24" spans="2:8" s="9" customFormat="1" ht="22.5" customHeight="1" x14ac:dyDescent="0.2">
      <c r="G24" s="52"/>
    </row>
    <row r="25" spans="2:8" s="9" customFormat="1" ht="22.5" customHeight="1" x14ac:dyDescent="0.2">
      <c r="G25" s="52"/>
    </row>
    <row r="26" spans="2:8" x14ac:dyDescent="0.2">
      <c r="B26" s="9"/>
      <c r="C26" s="9"/>
      <c r="D26" s="9"/>
      <c r="E26" s="9"/>
      <c r="F26" s="9"/>
      <c r="G26" s="52"/>
      <c r="H26" s="9"/>
    </row>
  </sheetData>
  <mergeCells count="5">
    <mergeCell ref="B3:I3"/>
    <mergeCell ref="B4:I4"/>
    <mergeCell ref="B5:I5"/>
    <mergeCell ref="D7:F7"/>
    <mergeCell ref="H7:J7"/>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3:T53"/>
  <sheetViews>
    <sheetView view="pageBreakPreview" topLeftCell="A4" zoomScale="115" zoomScaleNormal="100" zoomScaleSheetLayoutView="115" workbookViewId="0">
      <selection activeCell="B4" sqref="B4:K4"/>
    </sheetView>
  </sheetViews>
  <sheetFormatPr defaultRowHeight="12.75" x14ac:dyDescent="0.2"/>
  <cols>
    <col min="1" max="1" width="9.140625" style="7"/>
    <col min="2" max="2" width="29.42578125" style="7" customWidth="1"/>
    <col min="3" max="3" width="1.42578125" style="7" customWidth="1"/>
    <col min="4" max="4" width="11.28515625" style="7" customWidth="1"/>
    <col min="5" max="5" width="1.42578125" style="7" customWidth="1"/>
    <col min="6" max="6" width="10.5703125" style="7" customWidth="1"/>
    <col min="7" max="7" width="11.5703125" style="7" customWidth="1"/>
    <col min="8" max="8" width="10.5703125" style="7" customWidth="1"/>
    <col min="9" max="9" width="1.42578125" style="22" customWidth="1"/>
    <col min="10" max="10" width="10.5703125" style="7" customWidth="1"/>
    <col min="11" max="11" width="12" style="7" customWidth="1"/>
    <col min="12" max="12" width="10.85546875" style="7" customWidth="1"/>
    <col min="13" max="16384" width="9.140625" style="7"/>
  </cols>
  <sheetData>
    <row r="3" spans="2:20" s="1" customFormat="1" ht="15" x14ac:dyDescent="0.2">
      <c r="B3" s="110" t="s">
        <v>79</v>
      </c>
      <c r="C3" s="110"/>
      <c r="D3" s="110"/>
      <c r="E3" s="110"/>
      <c r="F3" s="110"/>
      <c r="G3" s="110"/>
      <c r="H3" s="110"/>
      <c r="I3" s="110"/>
      <c r="J3" s="110"/>
      <c r="K3" s="110"/>
      <c r="L3" s="84"/>
    </row>
    <row r="4" spans="2:20" s="1" customFormat="1" ht="15" x14ac:dyDescent="0.2">
      <c r="B4" s="110" t="s">
        <v>78</v>
      </c>
      <c r="C4" s="110"/>
      <c r="D4" s="110"/>
      <c r="E4" s="110"/>
      <c r="F4" s="110"/>
      <c r="G4" s="110"/>
      <c r="H4" s="110"/>
      <c r="I4" s="110"/>
      <c r="J4" s="110"/>
      <c r="K4" s="110"/>
      <c r="L4" s="84"/>
    </row>
    <row r="5" spans="2:20" s="2" customFormat="1" ht="15.75" customHeight="1" x14ac:dyDescent="0.2">
      <c r="B5" s="111" t="s">
        <v>0</v>
      </c>
      <c r="C5" s="111"/>
      <c r="D5" s="111"/>
      <c r="E5" s="111"/>
      <c r="F5" s="111"/>
      <c r="G5" s="111"/>
      <c r="H5" s="111"/>
      <c r="I5" s="111"/>
      <c r="J5" s="111"/>
      <c r="K5" s="111"/>
      <c r="L5" s="85"/>
    </row>
    <row r="6" spans="2:20" ht="11.25" customHeight="1" x14ac:dyDescent="0.2">
      <c r="B6" s="3"/>
      <c r="C6" s="4"/>
      <c r="D6" s="4"/>
      <c r="E6" s="4"/>
      <c r="F6" s="5"/>
      <c r="G6" s="5"/>
      <c r="H6" s="5"/>
      <c r="I6" s="6"/>
      <c r="J6" s="5"/>
    </row>
    <row r="7" spans="2:20" s="9" customFormat="1" x14ac:dyDescent="0.2">
      <c r="B7" s="8"/>
      <c r="C7" s="8"/>
      <c r="D7" s="8"/>
      <c r="E7" s="8"/>
      <c r="F7" s="105" t="s">
        <v>62</v>
      </c>
      <c r="G7" s="105"/>
      <c r="H7" s="105"/>
      <c r="I7" s="92"/>
      <c r="J7" s="105" t="s">
        <v>63</v>
      </c>
      <c r="K7" s="105"/>
      <c r="L7" s="105"/>
    </row>
    <row r="8" spans="2:20" s="9" customFormat="1" ht="25.5" x14ac:dyDescent="0.2">
      <c r="B8" s="8"/>
      <c r="C8" s="8"/>
      <c r="D8" s="90" t="s">
        <v>69</v>
      </c>
      <c r="E8" s="8"/>
      <c r="F8" s="11" t="s">
        <v>67</v>
      </c>
      <c r="G8" s="11" t="s">
        <v>64</v>
      </c>
      <c r="H8" s="11" t="s">
        <v>65</v>
      </c>
      <c r="I8" s="12"/>
      <c r="J8" s="11" t="s">
        <v>67</v>
      </c>
      <c r="K8" s="11" t="s">
        <v>64</v>
      </c>
      <c r="L8" s="11" t="s">
        <v>65</v>
      </c>
      <c r="N8" s="2"/>
      <c r="O8" s="2"/>
      <c r="P8" s="2"/>
    </row>
    <row r="9" spans="2:20" s="9" customFormat="1" ht="22.5" customHeight="1" x14ac:dyDescent="0.2">
      <c r="B9" s="8" t="s">
        <v>1</v>
      </c>
      <c r="C9" s="8"/>
      <c r="D9" s="13">
        <v>366</v>
      </c>
      <c r="E9" s="8"/>
      <c r="F9" s="13">
        <v>394.16828345531479</v>
      </c>
      <c r="G9" s="13">
        <v>466.26384999999999</v>
      </c>
      <c r="H9" s="13">
        <f>G9-F9</f>
        <v>72.095566544685198</v>
      </c>
      <c r="I9" s="14"/>
      <c r="J9" s="13">
        <v>394.19433400379455</v>
      </c>
      <c r="K9" s="13">
        <v>395.47867129707276</v>
      </c>
      <c r="L9" s="13">
        <f>K9-J9</f>
        <v>1.2843372932782131</v>
      </c>
      <c r="M9" s="16"/>
      <c r="N9" s="57"/>
      <c r="O9" s="57"/>
      <c r="P9" s="57"/>
      <c r="Q9" s="15"/>
      <c r="R9" s="15"/>
      <c r="S9" s="16"/>
      <c r="T9" s="16"/>
    </row>
    <row r="10" spans="2:20" s="9" customFormat="1" ht="22.5" customHeight="1" x14ac:dyDescent="0.2">
      <c r="B10" s="8" t="s">
        <v>21</v>
      </c>
      <c r="C10" s="8"/>
      <c r="D10" s="17">
        <v>459</v>
      </c>
      <c r="E10" s="8"/>
      <c r="F10" s="17">
        <v>501.0560000000001</v>
      </c>
      <c r="G10" s="17">
        <v>539.55666999999994</v>
      </c>
      <c r="H10" s="17">
        <f t="shared" ref="H10:H12" si="0">G10-F10</f>
        <v>38.500669999999843</v>
      </c>
      <c r="I10" s="18"/>
      <c r="J10" s="17">
        <v>504.29700000000014</v>
      </c>
      <c r="K10" s="17">
        <v>504.29700000000014</v>
      </c>
      <c r="L10" s="17">
        <f t="shared" ref="L10:L12" si="1">K10-J10</f>
        <v>0</v>
      </c>
      <c r="M10" s="57"/>
      <c r="N10" s="57"/>
      <c r="O10" s="10"/>
      <c r="P10" s="16"/>
      <c r="Q10" s="15"/>
      <c r="R10" s="16"/>
      <c r="S10" s="55"/>
      <c r="T10" s="16"/>
    </row>
    <row r="11" spans="2:20" s="9" customFormat="1" ht="30.75" customHeight="1" x14ac:dyDescent="0.2">
      <c r="B11" s="19" t="s">
        <v>38</v>
      </c>
      <c r="C11" s="8"/>
      <c r="D11" s="17">
        <v>501</v>
      </c>
      <c r="E11" s="8"/>
      <c r="F11" s="17">
        <v>535.20408999800009</v>
      </c>
      <c r="G11" s="17">
        <v>593.10811000000001</v>
      </c>
      <c r="H11" s="17">
        <f t="shared" si="0"/>
        <v>57.904020001999925</v>
      </c>
      <c r="I11" s="18"/>
      <c r="J11" s="17">
        <v>508.40421180000027</v>
      </c>
      <c r="K11" s="17">
        <v>508.40421180000027</v>
      </c>
      <c r="L11" s="17">
        <f t="shared" si="1"/>
        <v>0</v>
      </c>
      <c r="M11" s="16"/>
      <c r="N11" s="57"/>
      <c r="O11" s="10"/>
      <c r="P11" s="16"/>
      <c r="Q11" s="15"/>
      <c r="R11" s="16"/>
      <c r="S11" s="15"/>
      <c r="T11" s="16"/>
    </row>
    <row r="12" spans="2:20" s="9" customFormat="1" ht="22.5" customHeight="1" x14ac:dyDescent="0.2">
      <c r="B12" s="8" t="s">
        <v>39</v>
      </c>
      <c r="C12" s="8"/>
      <c r="D12" s="17">
        <v>197</v>
      </c>
      <c r="E12" s="8"/>
      <c r="F12" s="17">
        <v>202.15999999999994</v>
      </c>
      <c r="G12" s="17">
        <v>173.00427000000002</v>
      </c>
      <c r="H12" s="17">
        <f t="shared" si="0"/>
        <v>-29.15572999999992</v>
      </c>
      <c r="I12" s="18"/>
      <c r="J12" s="17">
        <v>206.75999999999996</v>
      </c>
      <c r="K12" s="17">
        <v>206.75999999999996</v>
      </c>
      <c r="L12" s="17">
        <f t="shared" si="1"/>
        <v>0</v>
      </c>
      <c r="M12" s="16"/>
      <c r="N12" s="57"/>
      <c r="O12" s="10"/>
      <c r="P12" s="16"/>
      <c r="Q12" s="15"/>
      <c r="R12" s="16"/>
      <c r="S12" s="55"/>
      <c r="T12" s="16"/>
    </row>
    <row r="13" spans="2:20" s="9" customFormat="1" ht="22.5" customHeight="1" thickBot="1" x14ac:dyDescent="0.25">
      <c r="B13" s="8" t="s">
        <v>36</v>
      </c>
      <c r="C13" s="8"/>
      <c r="D13" s="20">
        <v>1522</v>
      </c>
      <c r="E13" s="8"/>
      <c r="F13" s="20">
        <f t="shared" ref="F13:J13" si="2">SUM(F9:F12)</f>
        <v>1632.5883734533149</v>
      </c>
      <c r="G13" s="20">
        <f t="shared" ref="G13:H13" si="3">SUM(G9:G12)</f>
        <v>1771.9328999999998</v>
      </c>
      <c r="H13" s="20">
        <f t="shared" si="3"/>
        <v>139.34452654668505</v>
      </c>
      <c r="I13" s="14"/>
      <c r="J13" s="20">
        <f t="shared" si="2"/>
        <v>1613.6555458037949</v>
      </c>
      <c r="K13" s="20">
        <f t="shared" ref="K13" si="4">SUM(K9:K12)</f>
        <v>1614.9398830970731</v>
      </c>
      <c r="L13" s="20">
        <f t="shared" ref="L13" si="5">SUM(L9:L12)</f>
        <v>1.2843372932782131</v>
      </c>
      <c r="N13" s="15"/>
      <c r="Q13" s="15"/>
      <c r="R13" s="15"/>
    </row>
    <row r="14" spans="2:20" s="9" customFormat="1" ht="22.5" customHeight="1" thickTop="1" x14ac:dyDescent="0.2">
      <c r="B14" s="8"/>
      <c r="C14" s="8"/>
      <c r="D14" s="8"/>
      <c r="E14" s="8"/>
      <c r="F14" s="8"/>
      <c r="G14" s="8"/>
      <c r="H14" s="8"/>
      <c r="I14" s="21"/>
      <c r="J14" s="8"/>
      <c r="K14" s="15"/>
      <c r="L14" s="15"/>
      <c r="Q14" s="16"/>
    </row>
    <row r="15" spans="2:20" s="9" customFormat="1" ht="22.5" customHeight="1" x14ac:dyDescent="0.2">
      <c r="B15" s="8"/>
      <c r="C15" s="8"/>
      <c r="D15" s="8"/>
      <c r="E15" s="8"/>
      <c r="F15" s="16"/>
      <c r="G15" s="15"/>
      <c r="H15" s="15"/>
      <c r="I15" s="75"/>
      <c r="J15" s="8"/>
      <c r="K15" s="15"/>
      <c r="L15" s="15"/>
      <c r="Q15" s="63"/>
    </row>
    <row r="16" spans="2:20" s="9" customFormat="1" ht="22.5" customHeight="1" x14ac:dyDescent="0.2">
      <c r="B16" s="8"/>
      <c r="C16" s="8"/>
      <c r="D16" s="8"/>
      <c r="E16" s="8"/>
      <c r="F16" s="17"/>
      <c r="G16" s="17"/>
      <c r="H16" s="17"/>
      <c r="I16" s="18"/>
      <c r="J16" s="17"/>
      <c r="K16" s="17"/>
      <c r="L16" s="17"/>
      <c r="N16" s="62"/>
    </row>
    <row r="17" spans="2:14" s="9" customFormat="1" ht="22.5" customHeight="1" x14ac:dyDescent="0.2">
      <c r="B17" s="8"/>
      <c r="C17" s="8"/>
      <c r="D17" s="8"/>
      <c r="E17" s="8"/>
      <c r="F17" s="8"/>
      <c r="G17" s="17"/>
      <c r="H17" s="17"/>
      <c r="I17" s="21"/>
      <c r="J17" s="8"/>
      <c r="K17" s="15"/>
      <c r="L17" s="15"/>
      <c r="N17" s="16"/>
    </row>
    <row r="18" spans="2:14" s="9" customFormat="1" ht="22.5" customHeight="1" x14ac:dyDescent="0.2">
      <c r="B18" s="8"/>
      <c r="C18" s="8"/>
      <c r="D18" s="8"/>
      <c r="E18" s="8"/>
      <c r="F18" s="8"/>
      <c r="G18" s="17"/>
      <c r="H18" s="17"/>
      <c r="I18" s="21"/>
      <c r="J18" s="8"/>
    </row>
    <row r="19" spans="2:14" s="9" customFormat="1" ht="22.5" customHeight="1" x14ac:dyDescent="0.2">
      <c r="B19" s="8"/>
      <c r="C19" s="8"/>
      <c r="D19" s="8"/>
      <c r="E19" s="8"/>
      <c r="F19" s="8"/>
      <c r="G19" s="8"/>
      <c r="H19" s="8"/>
      <c r="I19" s="21"/>
      <c r="J19" s="8"/>
    </row>
    <row r="20" spans="2:14" s="9" customFormat="1" ht="22.5" customHeight="1" x14ac:dyDescent="0.2">
      <c r="B20" s="8"/>
      <c r="C20" s="8"/>
      <c r="D20" s="8"/>
      <c r="E20" s="8"/>
      <c r="F20" s="8"/>
      <c r="G20" s="8"/>
      <c r="H20" s="8"/>
      <c r="I20" s="21"/>
      <c r="J20" s="8"/>
    </row>
    <row r="21" spans="2:14" s="9" customFormat="1" ht="22.5" customHeight="1" x14ac:dyDescent="0.2">
      <c r="B21" s="8"/>
      <c r="C21" s="8"/>
      <c r="D21" s="8"/>
      <c r="E21" s="8"/>
      <c r="F21" s="8"/>
      <c r="G21" s="8"/>
      <c r="H21" s="8"/>
      <c r="I21" s="21"/>
      <c r="J21" s="8"/>
    </row>
    <row r="22" spans="2:14" s="9" customFormat="1" ht="22.5" customHeight="1" x14ac:dyDescent="0.2">
      <c r="B22" s="8"/>
      <c r="C22" s="8"/>
      <c r="D22" s="8"/>
      <c r="E22" s="8"/>
      <c r="F22" s="8"/>
      <c r="G22" s="8"/>
      <c r="H22" s="8"/>
      <c r="I22" s="21"/>
      <c r="J22" s="8"/>
    </row>
    <row r="23" spans="2:14" s="9" customFormat="1" ht="22.5" customHeight="1" x14ac:dyDescent="0.2">
      <c r="B23" s="8"/>
      <c r="C23" s="8"/>
      <c r="D23" s="8"/>
      <c r="E23" s="8"/>
      <c r="F23" s="8"/>
      <c r="G23" s="8"/>
      <c r="H23" s="8"/>
      <c r="I23" s="21"/>
      <c r="J23" s="8"/>
    </row>
    <row r="24" spans="2:14" s="9" customFormat="1" ht="22.5" customHeight="1" x14ac:dyDescent="0.2">
      <c r="B24" s="8"/>
      <c r="C24" s="8"/>
      <c r="D24" s="8"/>
      <c r="E24" s="8"/>
      <c r="F24" s="8"/>
      <c r="G24" s="8"/>
      <c r="H24" s="8"/>
      <c r="I24" s="21"/>
      <c r="J24" s="8"/>
    </row>
    <row r="25" spans="2:14" s="9" customFormat="1" ht="22.5" customHeight="1" x14ac:dyDescent="0.2">
      <c r="B25" s="8"/>
      <c r="C25" s="8"/>
      <c r="D25" s="8"/>
      <c r="E25" s="8"/>
      <c r="F25" s="8"/>
      <c r="G25" s="8"/>
      <c r="H25" s="8"/>
      <c r="I25" s="21"/>
      <c r="J25" s="8"/>
    </row>
    <row r="26" spans="2:14" s="9" customFormat="1" ht="22.5" customHeight="1" x14ac:dyDescent="0.2">
      <c r="B26" s="8"/>
      <c r="C26" s="8"/>
      <c r="D26" s="8"/>
      <c r="E26" s="8"/>
      <c r="F26" s="8"/>
      <c r="G26" s="8"/>
      <c r="H26" s="8"/>
      <c r="I26" s="21"/>
      <c r="J26" s="8"/>
    </row>
    <row r="27" spans="2:14" s="9" customFormat="1" ht="22.5" customHeight="1" x14ac:dyDescent="0.2">
      <c r="B27" s="8"/>
      <c r="C27" s="8"/>
      <c r="D27" s="8"/>
      <c r="E27" s="8"/>
      <c r="F27" s="8"/>
      <c r="G27" s="8"/>
      <c r="H27" s="8"/>
      <c r="I27" s="21"/>
      <c r="J27" s="8"/>
    </row>
    <row r="28" spans="2:14" s="9" customFormat="1" ht="22.5" customHeight="1" x14ac:dyDescent="0.2">
      <c r="B28" s="8"/>
      <c r="C28" s="8"/>
      <c r="D28" s="8"/>
      <c r="E28" s="8"/>
      <c r="F28" s="8"/>
      <c r="G28" s="8"/>
      <c r="H28" s="8"/>
      <c r="I28" s="21"/>
      <c r="J28" s="8"/>
    </row>
    <row r="29" spans="2:14" s="9" customFormat="1" ht="22.5" customHeight="1" x14ac:dyDescent="0.2">
      <c r="B29" s="8"/>
      <c r="C29" s="8"/>
      <c r="D29" s="8"/>
      <c r="E29" s="8"/>
      <c r="F29" s="8"/>
      <c r="G29" s="8"/>
      <c r="H29" s="8"/>
      <c r="I29" s="21"/>
      <c r="J29" s="8"/>
    </row>
    <row r="30" spans="2:14" s="9" customFormat="1" ht="22.5" customHeight="1" x14ac:dyDescent="0.2">
      <c r="B30" s="8"/>
      <c r="C30" s="8"/>
      <c r="D30" s="8"/>
      <c r="E30" s="8"/>
      <c r="F30" s="8"/>
      <c r="G30" s="8"/>
      <c r="H30" s="8"/>
      <c r="I30" s="21"/>
      <c r="J30" s="8"/>
    </row>
    <row r="31" spans="2:14" s="9" customFormat="1" ht="22.5" customHeight="1" x14ac:dyDescent="0.2">
      <c r="B31" s="8"/>
      <c r="C31" s="8"/>
      <c r="D31" s="8"/>
      <c r="E31" s="8"/>
      <c r="F31" s="8"/>
      <c r="G31" s="8"/>
      <c r="H31" s="8"/>
      <c r="I31" s="21"/>
      <c r="J31" s="8"/>
    </row>
    <row r="32" spans="2:14" s="9" customFormat="1" ht="22.5" customHeight="1" x14ac:dyDescent="0.2">
      <c r="B32" s="8"/>
      <c r="C32" s="8"/>
      <c r="D32" s="8"/>
      <c r="E32" s="8"/>
      <c r="F32" s="8"/>
      <c r="G32" s="8"/>
      <c r="H32" s="8"/>
      <c r="I32" s="21"/>
      <c r="J32" s="8"/>
    </row>
    <row r="33" spans="2:10" s="9" customFormat="1" ht="22.5" customHeight="1" x14ac:dyDescent="0.2">
      <c r="B33" s="8"/>
      <c r="C33" s="8"/>
      <c r="D33" s="8"/>
      <c r="E33" s="8"/>
      <c r="F33" s="8"/>
      <c r="G33" s="8"/>
      <c r="H33" s="8"/>
      <c r="I33" s="21"/>
      <c r="J33" s="8"/>
    </row>
    <row r="34" spans="2:10" s="9" customFormat="1" ht="22.5" customHeight="1" x14ac:dyDescent="0.2">
      <c r="B34" s="8"/>
      <c r="C34" s="8"/>
      <c r="D34" s="8"/>
      <c r="E34" s="8"/>
      <c r="F34" s="8"/>
      <c r="G34" s="8"/>
      <c r="H34" s="8"/>
      <c r="I34" s="21"/>
      <c r="J34" s="8"/>
    </row>
    <row r="35" spans="2:10" s="9" customFormat="1" ht="22.5" customHeight="1" x14ac:dyDescent="0.2">
      <c r="B35" s="8"/>
      <c r="C35" s="8"/>
      <c r="D35" s="8"/>
      <c r="E35" s="8"/>
      <c r="F35" s="8"/>
      <c r="G35" s="8"/>
      <c r="H35" s="8"/>
      <c r="I35" s="21"/>
      <c r="J35" s="8"/>
    </row>
    <row r="36" spans="2:10" s="9" customFormat="1" ht="22.5" customHeight="1" x14ac:dyDescent="0.2">
      <c r="B36" s="8"/>
      <c r="C36" s="8"/>
      <c r="D36" s="8"/>
      <c r="E36" s="8"/>
      <c r="F36" s="8"/>
      <c r="G36" s="8"/>
      <c r="H36" s="8"/>
      <c r="I36" s="21"/>
      <c r="J36" s="8"/>
    </row>
    <row r="37" spans="2:10" s="9" customFormat="1" ht="22.5" customHeight="1" x14ac:dyDescent="0.2">
      <c r="B37" s="8"/>
      <c r="C37" s="8"/>
      <c r="D37" s="8"/>
      <c r="E37" s="8"/>
      <c r="F37" s="8"/>
      <c r="G37" s="8"/>
      <c r="H37" s="8"/>
      <c r="I37" s="21"/>
      <c r="J37" s="8"/>
    </row>
    <row r="38" spans="2:10" s="9" customFormat="1" ht="22.5" customHeight="1" x14ac:dyDescent="0.2">
      <c r="B38" s="8"/>
      <c r="C38" s="8"/>
      <c r="D38" s="8"/>
      <c r="E38" s="8"/>
      <c r="F38" s="8"/>
      <c r="G38" s="8"/>
      <c r="H38" s="8"/>
      <c r="I38" s="21"/>
      <c r="J38" s="8"/>
    </row>
    <row r="39" spans="2:10" s="9" customFormat="1" ht="22.5" customHeight="1" x14ac:dyDescent="0.2">
      <c r="B39" s="8"/>
      <c r="C39" s="8"/>
      <c r="D39" s="8"/>
      <c r="E39" s="8"/>
      <c r="F39" s="8"/>
      <c r="G39" s="8"/>
      <c r="H39" s="8"/>
      <c r="I39" s="21"/>
      <c r="J39" s="8"/>
    </row>
    <row r="40" spans="2:10" s="9" customFormat="1" ht="22.5" customHeight="1" x14ac:dyDescent="0.2">
      <c r="B40" s="8"/>
      <c r="C40" s="8"/>
      <c r="D40" s="8"/>
      <c r="E40" s="8"/>
      <c r="F40" s="8"/>
      <c r="G40" s="8"/>
      <c r="H40" s="8"/>
      <c r="I40" s="21"/>
      <c r="J40" s="8"/>
    </row>
    <row r="41" spans="2:10" s="9" customFormat="1" ht="22.5" customHeight="1" x14ac:dyDescent="0.2">
      <c r="B41" s="8"/>
      <c r="C41" s="8"/>
      <c r="D41" s="8"/>
      <c r="E41" s="8"/>
      <c r="F41" s="8"/>
      <c r="G41" s="8"/>
      <c r="H41" s="8"/>
      <c r="I41" s="21"/>
      <c r="J41" s="8"/>
    </row>
    <row r="42" spans="2:10" s="9" customFormat="1" ht="22.5" customHeight="1" x14ac:dyDescent="0.2">
      <c r="B42" s="8"/>
      <c r="C42" s="8"/>
      <c r="D42" s="8"/>
      <c r="E42" s="8"/>
      <c r="F42" s="8"/>
      <c r="G42" s="8"/>
      <c r="H42" s="8"/>
      <c r="I42" s="21"/>
      <c r="J42" s="8"/>
    </row>
    <row r="43" spans="2:10" s="9" customFormat="1" ht="22.5" customHeight="1" x14ac:dyDescent="0.2">
      <c r="B43" s="8"/>
      <c r="C43" s="8"/>
      <c r="D43" s="8"/>
      <c r="E43" s="8"/>
      <c r="F43" s="8"/>
      <c r="G43" s="8"/>
      <c r="H43" s="8"/>
      <c r="I43" s="21"/>
      <c r="J43" s="8"/>
    </row>
    <row r="44" spans="2:10" s="9" customFormat="1" ht="22.5" customHeight="1" x14ac:dyDescent="0.2">
      <c r="B44" s="8"/>
      <c r="C44" s="8"/>
      <c r="D44" s="8"/>
      <c r="E44" s="8"/>
      <c r="F44" s="8"/>
      <c r="G44" s="8"/>
      <c r="H44" s="8"/>
      <c r="I44" s="21"/>
      <c r="J44" s="8"/>
    </row>
    <row r="45" spans="2:10" s="9" customFormat="1" ht="22.5" customHeight="1" x14ac:dyDescent="0.2">
      <c r="I45" s="52"/>
    </row>
    <row r="46" spans="2:10" s="9" customFormat="1" ht="22.5" customHeight="1" x14ac:dyDescent="0.2">
      <c r="I46" s="52"/>
    </row>
    <row r="47" spans="2:10" s="9" customFormat="1" ht="22.5" customHeight="1" x14ac:dyDescent="0.2">
      <c r="I47" s="52"/>
    </row>
    <row r="48" spans="2:10" s="9" customFormat="1" ht="22.5" customHeight="1" x14ac:dyDescent="0.2">
      <c r="I48" s="52"/>
    </row>
    <row r="49" spans="2:10" s="9" customFormat="1" ht="22.5" customHeight="1" x14ac:dyDescent="0.2">
      <c r="I49" s="52"/>
    </row>
    <row r="50" spans="2:10" s="9" customFormat="1" ht="22.5" customHeight="1" x14ac:dyDescent="0.2">
      <c r="I50" s="52"/>
    </row>
    <row r="51" spans="2:10" s="9" customFormat="1" ht="22.5" customHeight="1" x14ac:dyDescent="0.2">
      <c r="I51" s="52"/>
    </row>
    <row r="52" spans="2:10" s="9" customFormat="1" ht="22.5" customHeight="1" x14ac:dyDescent="0.2">
      <c r="I52" s="52"/>
    </row>
    <row r="53" spans="2:10" x14ac:dyDescent="0.2">
      <c r="B53" s="9"/>
      <c r="C53" s="9"/>
      <c r="D53" s="9"/>
      <c r="E53" s="9"/>
      <c r="F53" s="9"/>
      <c r="G53" s="9"/>
      <c r="H53" s="9"/>
      <c r="I53" s="52"/>
      <c r="J53"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3:U54"/>
  <sheetViews>
    <sheetView tabSelected="1" view="pageBreakPreview" zoomScaleNormal="100" zoomScaleSheetLayoutView="100" workbookViewId="0">
      <selection activeCell="B5" sqref="B5:K5"/>
    </sheetView>
  </sheetViews>
  <sheetFormatPr defaultRowHeight="12.75" x14ac:dyDescent="0.2"/>
  <cols>
    <col min="1" max="1" width="9.140625" style="7"/>
    <col min="2" max="2" width="24.42578125" style="7" customWidth="1"/>
    <col min="3" max="3" width="1.42578125" style="7" customWidth="1"/>
    <col min="4" max="4" width="11.140625" style="7" customWidth="1"/>
    <col min="5" max="5" width="1.42578125" style="7" customWidth="1"/>
    <col min="6" max="6" width="10.5703125" style="7" customWidth="1"/>
    <col min="7" max="7" width="12.85546875" style="7" customWidth="1"/>
    <col min="8" max="8" width="10.5703125" style="7" customWidth="1"/>
    <col min="9" max="9" width="1.42578125" style="22" customWidth="1"/>
    <col min="10" max="10" width="11.5703125" style="7" customWidth="1"/>
    <col min="11" max="11" width="13.28515625" style="7" customWidth="1"/>
    <col min="12" max="12" width="11.28515625" style="7" customWidth="1"/>
    <col min="13" max="13" width="1.28515625" style="7" customWidth="1"/>
    <col min="14" max="14" width="9.140625" style="7"/>
    <col min="15" max="15" width="9.140625" style="23"/>
    <col min="16" max="16" width="10.28515625" style="7" bestFit="1" customWidth="1"/>
    <col min="17" max="17" width="11.85546875" style="7" bestFit="1" customWidth="1"/>
    <col min="18" max="19" width="13.140625" style="7" bestFit="1" customWidth="1"/>
    <col min="20" max="16384" width="9.140625" style="7"/>
  </cols>
  <sheetData>
    <row r="3" spans="2:21" s="1" customFormat="1" ht="15" x14ac:dyDescent="0.2">
      <c r="B3" s="110" t="s">
        <v>81</v>
      </c>
      <c r="C3" s="110"/>
      <c r="D3" s="110"/>
      <c r="E3" s="110"/>
      <c r="F3" s="110"/>
      <c r="G3" s="110"/>
      <c r="H3" s="110"/>
      <c r="I3" s="110"/>
      <c r="J3" s="110"/>
      <c r="K3" s="110"/>
      <c r="L3" s="84"/>
      <c r="O3" s="64"/>
    </row>
    <row r="4" spans="2:21" s="1" customFormat="1" ht="15" x14ac:dyDescent="0.2">
      <c r="B4" s="110" t="s">
        <v>80</v>
      </c>
      <c r="C4" s="110"/>
      <c r="D4" s="110"/>
      <c r="E4" s="110"/>
      <c r="F4" s="110"/>
      <c r="G4" s="110"/>
      <c r="H4" s="110"/>
      <c r="I4" s="110"/>
      <c r="J4" s="110"/>
      <c r="K4" s="110"/>
      <c r="L4" s="84"/>
      <c r="O4" s="64"/>
    </row>
    <row r="5" spans="2:21" s="2" customFormat="1" ht="15.75" customHeight="1" x14ac:dyDescent="0.2">
      <c r="B5" s="111" t="s">
        <v>0</v>
      </c>
      <c r="C5" s="111"/>
      <c r="D5" s="111"/>
      <c r="E5" s="111"/>
      <c r="F5" s="111"/>
      <c r="G5" s="111"/>
      <c r="H5" s="111"/>
      <c r="I5" s="111"/>
      <c r="J5" s="111"/>
      <c r="K5" s="111"/>
      <c r="L5" s="85"/>
      <c r="O5" s="23"/>
    </row>
    <row r="6" spans="2:21" ht="11.25" customHeight="1" x14ac:dyDescent="0.2">
      <c r="B6" s="3"/>
      <c r="C6" s="4"/>
      <c r="D6" s="4"/>
      <c r="E6" s="4"/>
      <c r="F6" s="5"/>
      <c r="G6" s="5"/>
      <c r="H6" s="5"/>
      <c r="I6" s="6"/>
      <c r="J6" s="5"/>
    </row>
    <row r="7" spans="2:21" s="9" customFormat="1" x14ac:dyDescent="0.2">
      <c r="B7" s="8"/>
      <c r="C7" s="8"/>
      <c r="D7" s="8"/>
      <c r="E7" s="8"/>
      <c r="F7" s="105" t="s">
        <v>62</v>
      </c>
      <c r="G7" s="105"/>
      <c r="H7" s="105"/>
      <c r="I7" s="92"/>
      <c r="J7" s="105" t="s">
        <v>63</v>
      </c>
      <c r="K7" s="105"/>
      <c r="L7" s="105"/>
      <c r="N7" s="2"/>
      <c r="O7" s="23"/>
      <c r="P7" s="2"/>
      <c r="Q7" s="2"/>
    </row>
    <row r="8" spans="2:21" s="9" customFormat="1" ht="25.5" x14ac:dyDescent="0.2">
      <c r="B8" s="8"/>
      <c r="C8" s="8"/>
      <c r="D8" s="90" t="s">
        <v>68</v>
      </c>
      <c r="E8" s="8"/>
      <c r="F8" s="11" t="s">
        <v>67</v>
      </c>
      <c r="G8" s="11" t="s">
        <v>64</v>
      </c>
      <c r="H8" s="11" t="s">
        <v>65</v>
      </c>
      <c r="I8" s="12"/>
      <c r="J8" s="11" t="s">
        <v>67</v>
      </c>
      <c r="K8" s="11" t="s">
        <v>64</v>
      </c>
      <c r="L8" s="11" t="s">
        <v>65</v>
      </c>
      <c r="N8" s="2"/>
      <c r="O8" s="23"/>
      <c r="P8" s="2"/>
      <c r="Q8" s="2"/>
      <c r="R8" s="12"/>
      <c r="S8" s="12"/>
    </row>
    <row r="9" spans="2:21" s="9" customFormat="1" ht="22.5" customHeight="1" x14ac:dyDescent="0.2">
      <c r="B9" s="8" t="s">
        <v>1</v>
      </c>
      <c r="C9" s="8"/>
      <c r="D9" s="13">
        <v>5783</v>
      </c>
      <c r="E9" s="8"/>
      <c r="F9" s="13">
        <v>5960.7789767198037</v>
      </c>
      <c r="G9" s="13">
        <v>5710.8006699999996</v>
      </c>
      <c r="H9" s="13">
        <f>G9-F9</f>
        <v>-249.9783067198041</v>
      </c>
      <c r="I9" s="14"/>
      <c r="J9" s="13">
        <v>5910.8601696772075</v>
      </c>
      <c r="K9" s="13">
        <v>5915.6183344305982</v>
      </c>
      <c r="L9" s="13">
        <f>K9-J9</f>
        <v>4.7581647533907017</v>
      </c>
      <c r="N9" s="55"/>
      <c r="O9" s="16"/>
      <c r="P9" s="55"/>
      <c r="Q9" s="10"/>
      <c r="R9" s="55"/>
      <c r="S9" s="10"/>
      <c r="T9" s="15"/>
      <c r="U9" s="15"/>
    </row>
    <row r="10" spans="2:21" s="9" customFormat="1" ht="22.5" customHeight="1" x14ac:dyDescent="0.2">
      <c r="B10" s="8" t="s">
        <v>31</v>
      </c>
      <c r="C10" s="8"/>
      <c r="D10" s="17">
        <v>14</v>
      </c>
      <c r="E10" s="8"/>
      <c r="F10" s="17">
        <v>47.85</v>
      </c>
      <c r="G10" s="17">
        <v>14.982520000000001</v>
      </c>
      <c r="H10" s="17">
        <f t="shared" ref="H10:H25" si="0">G10-F10</f>
        <v>-32.86748</v>
      </c>
      <c r="I10" s="18"/>
      <c r="J10" s="17">
        <v>47.85</v>
      </c>
      <c r="K10" s="17">
        <v>47.85</v>
      </c>
      <c r="L10" s="17">
        <f t="shared" ref="L10:L25" si="1">K10-J10</f>
        <v>0</v>
      </c>
      <c r="N10" s="55"/>
      <c r="O10" s="16"/>
      <c r="P10" s="55"/>
      <c r="Q10" s="10"/>
      <c r="R10" s="55"/>
      <c r="S10" s="10"/>
    </row>
    <row r="11" spans="2:21" s="9" customFormat="1" ht="22.5" customHeight="1" x14ac:dyDescent="0.2">
      <c r="B11" s="8" t="s">
        <v>24</v>
      </c>
      <c r="C11" s="8"/>
      <c r="D11" s="17">
        <v>129</v>
      </c>
      <c r="E11" s="8"/>
      <c r="F11" s="17">
        <v>130.09100000000004</v>
      </c>
      <c r="G11" s="17">
        <v>129.6413</v>
      </c>
      <c r="H11" s="17">
        <f t="shared" si="0"/>
        <v>-0.44970000000003552</v>
      </c>
      <c r="I11" s="18"/>
      <c r="J11" s="17">
        <v>130.09100000000001</v>
      </c>
      <c r="K11" s="17">
        <v>130.09100000000001</v>
      </c>
      <c r="L11" s="17">
        <f t="shared" si="1"/>
        <v>0</v>
      </c>
      <c r="M11" s="62"/>
      <c r="N11" s="55"/>
      <c r="O11" s="16"/>
      <c r="P11" s="55"/>
      <c r="Q11" s="10"/>
      <c r="R11" s="55"/>
      <c r="S11" s="10"/>
    </row>
    <row r="12" spans="2:21" s="9" customFormat="1" ht="22.5" customHeight="1" x14ac:dyDescent="0.2">
      <c r="B12" s="8" t="s">
        <v>32</v>
      </c>
      <c r="C12" s="8"/>
      <c r="D12" s="17">
        <v>208</v>
      </c>
      <c r="E12" s="8"/>
      <c r="F12" s="17">
        <v>223.78199999999998</v>
      </c>
      <c r="G12" s="17">
        <v>202.72569000000004</v>
      </c>
      <c r="H12" s="17">
        <f t="shared" si="0"/>
        <v>-21.056309999999939</v>
      </c>
      <c r="I12" s="18"/>
      <c r="J12" s="17">
        <v>224.74499999999955</v>
      </c>
      <c r="K12" s="17">
        <v>224.74499999999955</v>
      </c>
      <c r="L12" s="17">
        <f t="shared" si="1"/>
        <v>0</v>
      </c>
      <c r="N12" s="55"/>
      <c r="O12" s="16"/>
      <c r="P12" s="55"/>
      <c r="Q12" s="10"/>
      <c r="R12" s="55"/>
      <c r="S12" s="10"/>
    </row>
    <row r="13" spans="2:21" s="9" customFormat="1" ht="22.5" customHeight="1" x14ac:dyDescent="0.2">
      <c r="B13" s="8" t="s">
        <v>7</v>
      </c>
      <c r="C13" s="8"/>
      <c r="D13" s="17">
        <v>166</v>
      </c>
      <c r="E13" s="8"/>
      <c r="F13" s="17">
        <v>278.488</v>
      </c>
      <c r="G13" s="17">
        <v>252.32316999999998</v>
      </c>
      <c r="H13" s="17">
        <f t="shared" si="0"/>
        <v>-26.164830000000023</v>
      </c>
      <c r="I13" s="18"/>
      <c r="J13" s="17">
        <v>238.488</v>
      </c>
      <c r="K13" s="17">
        <v>238.488</v>
      </c>
      <c r="L13" s="17">
        <f t="shared" si="1"/>
        <v>0</v>
      </c>
      <c r="M13" s="62"/>
      <c r="N13" s="55"/>
      <c r="O13" s="16"/>
      <c r="P13" s="55"/>
      <c r="Q13" s="10"/>
      <c r="R13" s="55"/>
      <c r="S13" s="10"/>
    </row>
    <row r="14" spans="2:21" s="9" customFormat="1" ht="22.5" customHeight="1" x14ac:dyDescent="0.2">
      <c r="B14" s="8" t="s">
        <v>8</v>
      </c>
      <c r="C14" s="8"/>
      <c r="D14" s="17">
        <v>613</v>
      </c>
      <c r="E14" s="8"/>
      <c r="F14" s="17">
        <v>704.94043999999997</v>
      </c>
      <c r="G14" s="17">
        <v>660.76257000000032</v>
      </c>
      <c r="H14" s="17">
        <f t="shared" si="0"/>
        <v>-44.177869999999643</v>
      </c>
      <c r="I14" s="18"/>
      <c r="J14" s="17">
        <v>661.81803999999988</v>
      </c>
      <c r="K14" s="17">
        <v>661.81803999999988</v>
      </c>
      <c r="L14" s="17">
        <f t="shared" si="1"/>
        <v>0</v>
      </c>
      <c r="N14" s="55"/>
      <c r="O14" s="16"/>
      <c r="P14" s="55"/>
      <c r="Q14" s="10"/>
      <c r="R14" s="55"/>
      <c r="S14" s="10"/>
    </row>
    <row r="15" spans="2:21" s="9" customFormat="1" ht="22.5" customHeight="1" x14ac:dyDescent="0.2">
      <c r="B15" s="8" t="s">
        <v>9</v>
      </c>
      <c r="C15" s="8"/>
      <c r="D15" s="17">
        <v>576</v>
      </c>
      <c r="E15" s="8"/>
      <c r="F15" s="17">
        <v>630.6650000000003</v>
      </c>
      <c r="G15" s="17">
        <v>654.26242999999999</v>
      </c>
      <c r="H15" s="17">
        <f t="shared" si="0"/>
        <v>23.59742999999969</v>
      </c>
      <c r="I15" s="18"/>
      <c r="J15" s="17">
        <v>644.66500000000008</v>
      </c>
      <c r="K15" s="17">
        <v>644.66500000000008</v>
      </c>
      <c r="L15" s="17">
        <f t="shared" si="1"/>
        <v>0</v>
      </c>
      <c r="N15" s="55"/>
      <c r="O15" s="16"/>
      <c r="P15" s="55"/>
      <c r="Q15" s="10"/>
      <c r="R15" s="55"/>
      <c r="S15" s="10"/>
    </row>
    <row r="16" spans="2:21" s="9" customFormat="1" ht="22.5" customHeight="1" x14ac:dyDescent="0.2">
      <c r="B16" s="8" t="s">
        <v>19</v>
      </c>
      <c r="C16" s="8"/>
      <c r="D16" s="17">
        <v>157</v>
      </c>
      <c r="E16" s="8"/>
      <c r="F16" s="17">
        <v>168</v>
      </c>
      <c r="G16" s="17">
        <v>183.38742999999999</v>
      </c>
      <c r="H16" s="17">
        <f t="shared" si="0"/>
        <v>15.387429999999995</v>
      </c>
      <c r="I16" s="18"/>
      <c r="J16" s="17">
        <v>168</v>
      </c>
      <c r="K16" s="17">
        <v>168</v>
      </c>
      <c r="L16" s="17">
        <f t="shared" si="1"/>
        <v>0</v>
      </c>
      <c r="N16" s="55"/>
      <c r="O16" s="16"/>
      <c r="P16" s="55"/>
      <c r="Q16" s="10"/>
      <c r="R16" s="55"/>
      <c r="S16" s="10"/>
    </row>
    <row r="17" spans="2:19" s="9" customFormat="1" ht="22.5" customHeight="1" x14ac:dyDescent="0.2">
      <c r="B17" s="8" t="s">
        <v>10</v>
      </c>
      <c r="C17" s="8"/>
      <c r="D17" s="17">
        <v>172</v>
      </c>
      <c r="E17" s="8"/>
      <c r="F17" s="17">
        <v>170.71533333333326</v>
      </c>
      <c r="G17" s="17">
        <v>170.35104000000001</v>
      </c>
      <c r="H17" s="17">
        <f t="shared" si="0"/>
        <v>-0.36429333333325076</v>
      </c>
      <c r="I17" s="18"/>
      <c r="J17" s="17">
        <v>182.2266666666666</v>
      </c>
      <c r="K17" s="17">
        <v>182.2266666666666</v>
      </c>
      <c r="L17" s="17">
        <f t="shared" si="1"/>
        <v>0</v>
      </c>
      <c r="N17" s="55"/>
      <c r="O17" s="16"/>
      <c r="P17" s="55"/>
      <c r="Q17" s="10"/>
      <c r="R17" s="55"/>
      <c r="S17" s="10"/>
    </row>
    <row r="18" spans="2:19" s="9" customFormat="1" ht="22.5" customHeight="1" x14ac:dyDescent="0.2">
      <c r="B18" s="8" t="s">
        <v>11</v>
      </c>
      <c r="C18" s="8"/>
      <c r="D18" s="17">
        <v>143</v>
      </c>
      <c r="E18" s="8"/>
      <c r="F18" s="17">
        <v>175</v>
      </c>
      <c r="G18" s="17">
        <v>140.39698000000001</v>
      </c>
      <c r="H18" s="17">
        <f t="shared" si="0"/>
        <v>-34.603019999999987</v>
      </c>
      <c r="I18" s="18"/>
      <c r="J18" s="17">
        <v>175</v>
      </c>
      <c r="K18" s="17">
        <v>175</v>
      </c>
      <c r="L18" s="17">
        <f t="shared" si="1"/>
        <v>0</v>
      </c>
      <c r="N18" s="55"/>
      <c r="O18" s="16"/>
      <c r="P18" s="55"/>
      <c r="Q18" s="10"/>
      <c r="R18" s="55"/>
      <c r="S18" s="10"/>
    </row>
    <row r="19" spans="2:19" s="9" customFormat="1" ht="22.5" customHeight="1" x14ac:dyDescent="0.2">
      <c r="B19" s="8" t="s">
        <v>12</v>
      </c>
      <c r="C19" s="8"/>
      <c r="D19" s="17">
        <v>231</v>
      </c>
      <c r="E19" s="8"/>
      <c r="F19" s="17">
        <v>244.39000000000007</v>
      </c>
      <c r="G19" s="17">
        <v>222.30115000000001</v>
      </c>
      <c r="H19" s="17">
        <f t="shared" si="0"/>
        <v>-22.088850000000065</v>
      </c>
      <c r="I19" s="18"/>
      <c r="J19" s="17">
        <v>229.09000000000009</v>
      </c>
      <c r="K19" s="17">
        <v>229.09000000000009</v>
      </c>
      <c r="L19" s="17">
        <f t="shared" si="1"/>
        <v>0</v>
      </c>
      <c r="N19" s="55"/>
      <c r="O19" s="16"/>
      <c r="P19" s="55"/>
      <c r="Q19" s="10"/>
      <c r="R19" s="55"/>
      <c r="S19" s="10"/>
    </row>
    <row r="20" spans="2:19" s="9" customFormat="1" ht="22.5" customHeight="1" x14ac:dyDescent="0.2">
      <c r="B20" s="8" t="s">
        <v>13</v>
      </c>
      <c r="C20" s="8"/>
      <c r="D20" s="17">
        <v>160</v>
      </c>
      <c r="E20" s="8"/>
      <c r="F20" s="17">
        <v>182.18499999999989</v>
      </c>
      <c r="G20" s="17">
        <v>157.59589999999997</v>
      </c>
      <c r="H20" s="17">
        <f t="shared" si="0"/>
        <v>-24.589099999999917</v>
      </c>
      <c r="I20" s="18"/>
      <c r="J20" s="17">
        <v>182.18499999999989</v>
      </c>
      <c r="K20" s="17">
        <v>182.18499999999989</v>
      </c>
      <c r="L20" s="17">
        <f t="shared" si="1"/>
        <v>0</v>
      </c>
      <c r="N20" s="55"/>
      <c r="O20" s="16"/>
      <c r="P20" s="55"/>
      <c r="Q20" s="10"/>
      <c r="R20" s="55"/>
      <c r="S20" s="10"/>
    </row>
    <row r="21" spans="2:19" s="9" customFormat="1" ht="22.5" customHeight="1" x14ac:dyDescent="0.2">
      <c r="B21" s="8" t="s">
        <v>14</v>
      </c>
      <c r="C21" s="8"/>
      <c r="D21" s="17">
        <v>0</v>
      </c>
      <c r="E21" s="8"/>
      <c r="F21" s="17">
        <v>95</v>
      </c>
      <c r="G21" s="17">
        <v>0</v>
      </c>
      <c r="H21" s="17">
        <f t="shared" si="0"/>
        <v>-95</v>
      </c>
      <c r="I21" s="18"/>
      <c r="J21" s="17">
        <v>20</v>
      </c>
      <c r="K21" s="17">
        <v>20</v>
      </c>
      <c r="L21" s="17">
        <f t="shared" si="1"/>
        <v>0</v>
      </c>
      <c r="N21" s="55"/>
      <c r="O21" s="16"/>
      <c r="P21" s="55"/>
      <c r="Q21" s="10"/>
      <c r="R21" s="55"/>
      <c r="S21" s="10"/>
    </row>
    <row r="22" spans="2:19" s="9" customFormat="1" ht="22.5" customHeight="1" x14ac:dyDescent="0.2">
      <c r="B22" s="8" t="s">
        <v>17</v>
      </c>
      <c r="C22" s="8"/>
      <c r="D22" s="17">
        <v>99</v>
      </c>
      <c r="E22" s="8"/>
      <c r="F22" s="17">
        <v>33</v>
      </c>
      <c r="G22" s="17">
        <v>29.286770000000001</v>
      </c>
      <c r="H22" s="17">
        <f t="shared" si="0"/>
        <v>-3.7132299999999994</v>
      </c>
      <c r="I22" s="18"/>
      <c r="J22" s="17">
        <v>33</v>
      </c>
      <c r="K22" s="17">
        <v>33</v>
      </c>
      <c r="L22" s="17">
        <f t="shared" si="1"/>
        <v>0</v>
      </c>
      <c r="N22" s="55"/>
      <c r="O22" s="16"/>
      <c r="P22" s="55"/>
      <c r="Q22" s="10"/>
      <c r="R22" s="55"/>
      <c r="S22" s="10"/>
    </row>
    <row r="23" spans="2:19" s="9" customFormat="1" ht="22.5" customHeight="1" x14ac:dyDescent="0.2">
      <c r="B23" s="8" t="s">
        <v>15</v>
      </c>
      <c r="C23" s="8"/>
      <c r="D23" s="17">
        <v>41</v>
      </c>
      <c r="E23" s="8"/>
      <c r="F23" s="17">
        <v>37.684999999999974</v>
      </c>
      <c r="G23" s="17">
        <v>32.433200000000006</v>
      </c>
      <c r="H23" s="17">
        <f t="shared" si="0"/>
        <v>-5.2517999999999674</v>
      </c>
      <c r="I23" s="18"/>
      <c r="J23" s="17">
        <v>37.284999999999968</v>
      </c>
      <c r="K23" s="17">
        <v>37.284999999999968</v>
      </c>
      <c r="L23" s="17">
        <f t="shared" si="1"/>
        <v>0</v>
      </c>
      <c r="N23" s="55"/>
      <c r="O23" s="16"/>
      <c r="P23" s="55"/>
      <c r="Q23" s="10"/>
      <c r="R23" s="55"/>
      <c r="S23" s="10"/>
    </row>
    <row r="24" spans="2:19" s="9" customFormat="1" ht="22.5" customHeight="1" x14ac:dyDescent="0.2">
      <c r="B24" s="8" t="s">
        <v>16</v>
      </c>
      <c r="C24" s="8"/>
      <c r="D24" s="17">
        <v>14</v>
      </c>
      <c r="E24" s="8"/>
      <c r="F24" s="17">
        <v>12.000000000000002</v>
      </c>
      <c r="G24" s="17">
        <v>13.55472</v>
      </c>
      <c r="H24" s="17">
        <f t="shared" si="0"/>
        <v>1.5547199999999979</v>
      </c>
      <c r="I24" s="18"/>
      <c r="J24" s="17">
        <v>12.000000000000002</v>
      </c>
      <c r="K24" s="17">
        <v>12.000000000000002</v>
      </c>
      <c r="L24" s="17">
        <f t="shared" si="1"/>
        <v>0</v>
      </c>
      <c r="N24" s="55"/>
      <c r="O24" s="16"/>
      <c r="P24" s="55"/>
      <c r="Q24" s="10"/>
      <c r="R24" s="55"/>
      <c r="S24" s="10"/>
    </row>
    <row r="25" spans="2:19" s="9" customFormat="1" ht="22.5" customHeight="1" x14ac:dyDescent="0.2">
      <c r="B25" s="8" t="s">
        <v>18</v>
      </c>
      <c r="C25" s="8"/>
      <c r="D25" s="17">
        <v>3</v>
      </c>
      <c r="E25" s="8"/>
      <c r="F25" s="17">
        <v>15</v>
      </c>
      <c r="G25" s="17">
        <v>0</v>
      </c>
      <c r="H25" s="17">
        <f t="shared" si="0"/>
        <v>-15</v>
      </c>
      <c r="I25" s="18"/>
      <c r="J25" s="17">
        <v>15</v>
      </c>
      <c r="K25" s="17">
        <v>15</v>
      </c>
      <c r="L25" s="17">
        <f t="shared" si="1"/>
        <v>0</v>
      </c>
      <c r="N25" s="55"/>
      <c r="O25" s="16"/>
      <c r="P25" s="55"/>
      <c r="Q25" s="10"/>
      <c r="R25" s="55"/>
      <c r="S25" s="10"/>
    </row>
    <row r="26" spans="2:19" s="9" customFormat="1" ht="22.5" customHeight="1" thickBot="1" x14ac:dyDescent="0.25">
      <c r="B26" s="8" t="s">
        <v>37</v>
      </c>
      <c r="C26" s="8"/>
      <c r="D26" s="20">
        <f>SUM(D9:D25)</f>
        <v>8509</v>
      </c>
      <c r="E26" s="8"/>
      <c r="F26" s="20">
        <f>SUM(F9:F25)</f>
        <v>9109.5707500531371</v>
      </c>
      <c r="G26" s="20">
        <f>SUM(G9:G25)</f>
        <v>8574.8055399999994</v>
      </c>
      <c r="H26" s="20">
        <f>SUM(H9:H25)</f>
        <v>-534.76521005313725</v>
      </c>
      <c r="I26" s="14"/>
      <c r="J26" s="20">
        <f>SUM(J9:J25)</f>
        <v>8912.3038763438744</v>
      </c>
      <c r="K26" s="20">
        <f>SUM(K9:K25)</f>
        <v>8917.062041097266</v>
      </c>
      <c r="L26" s="20">
        <f>SUM(L9:L25)</f>
        <v>4.7581647533907017</v>
      </c>
      <c r="N26" s="55"/>
      <c r="O26" s="16"/>
      <c r="P26" s="55"/>
      <c r="Q26" s="10"/>
      <c r="R26" s="55"/>
      <c r="S26" s="10"/>
    </row>
    <row r="27" spans="2:19" s="9" customFormat="1" ht="22.5" customHeight="1" thickTop="1" x14ac:dyDescent="0.2">
      <c r="B27" s="8"/>
      <c r="C27" s="8"/>
      <c r="D27" s="8"/>
      <c r="E27" s="8"/>
      <c r="G27" s="15"/>
      <c r="H27" s="15"/>
      <c r="I27" s="75"/>
      <c r="J27" s="15"/>
      <c r="R27" s="65"/>
    </row>
    <row r="28" spans="2:19" s="9" customFormat="1" x14ac:dyDescent="0.2">
      <c r="B28" s="8"/>
      <c r="C28" s="8"/>
      <c r="D28" s="8"/>
      <c r="E28" s="8"/>
      <c r="F28" s="8"/>
      <c r="G28" s="13"/>
      <c r="H28" s="13"/>
      <c r="I28" s="14"/>
      <c r="J28" s="13"/>
      <c r="O28" s="16"/>
      <c r="Q28" s="65"/>
      <c r="R28" s="65"/>
    </row>
    <row r="29" spans="2:19" s="9" customFormat="1" x14ac:dyDescent="0.2">
      <c r="B29" s="8"/>
      <c r="C29" s="8"/>
      <c r="D29" s="8"/>
      <c r="E29" s="8"/>
      <c r="F29" s="8"/>
      <c r="G29" s="59"/>
      <c r="H29" s="59"/>
      <c r="I29" s="21"/>
      <c r="J29" s="16"/>
      <c r="O29" s="16"/>
    </row>
    <row r="30" spans="2:19" s="9" customFormat="1" ht="22.5" customHeight="1" x14ac:dyDescent="0.2">
      <c r="B30" s="8"/>
      <c r="C30" s="8"/>
      <c r="D30" s="8"/>
      <c r="E30" s="8"/>
      <c r="F30" s="8"/>
      <c r="G30" s="17"/>
      <c r="H30" s="17"/>
      <c r="I30" s="21"/>
      <c r="J30" s="8"/>
      <c r="K30" s="17"/>
      <c r="L30" s="17"/>
      <c r="N30" s="59"/>
      <c r="O30" s="16"/>
      <c r="P30" s="55"/>
      <c r="Q30" s="10"/>
    </row>
    <row r="31" spans="2:19" s="9" customFormat="1" ht="22.5" customHeight="1" x14ac:dyDescent="0.2">
      <c r="B31" s="8"/>
      <c r="C31" s="8"/>
      <c r="D31" s="8"/>
      <c r="E31" s="8"/>
      <c r="F31" s="13"/>
      <c r="G31" s="13"/>
      <c r="H31" s="13"/>
      <c r="I31" s="14"/>
      <c r="J31" s="13"/>
      <c r="K31" s="13"/>
      <c r="L31" s="13"/>
      <c r="N31" s="10"/>
      <c r="O31" s="16"/>
    </row>
    <row r="32" spans="2:19" s="9" customFormat="1" ht="22.5" customHeight="1" x14ac:dyDescent="0.2">
      <c r="B32" s="8"/>
      <c r="C32" s="8"/>
      <c r="D32" s="8"/>
      <c r="E32" s="8"/>
      <c r="F32" s="10"/>
      <c r="G32" s="8"/>
      <c r="H32" s="8"/>
      <c r="I32" s="21"/>
      <c r="J32" s="10"/>
      <c r="O32" s="16"/>
    </row>
    <row r="33" spans="2:15" s="9" customFormat="1" ht="22.5" customHeight="1" x14ac:dyDescent="0.2">
      <c r="B33" s="8"/>
      <c r="C33" s="8"/>
      <c r="D33" s="8"/>
      <c r="E33" s="8"/>
      <c r="F33" s="8"/>
      <c r="G33" s="10"/>
      <c r="H33" s="10"/>
      <c r="I33" s="51"/>
      <c r="J33" s="8"/>
      <c r="K33" s="10"/>
      <c r="L33" s="10"/>
      <c r="O33" s="16"/>
    </row>
    <row r="34" spans="2:15" s="9" customFormat="1" ht="22.5" customHeight="1" x14ac:dyDescent="0.2">
      <c r="B34" s="8"/>
      <c r="C34" s="8"/>
      <c r="D34" s="8"/>
      <c r="E34" s="8"/>
      <c r="F34" s="8"/>
      <c r="G34" s="13"/>
      <c r="H34" s="13"/>
      <c r="I34" s="14"/>
      <c r="J34" s="8"/>
      <c r="K34" s="13"/>
      <c r="L34" s="13"/>
      <c r="O34" s="16"/>
    </row>
    <row r="35" spans="2:15" s="9" customFormat="1" ht="22.5" customHeight="1" x14ac:dyDescent="0.2">
      <c r="B35" s="8"/>
      <c r="C35" s="8"/>
      <c r="D35" s="8"/>
      <c r="E35" s="8"/>
      <c r="F35" s="8"/>
      <c r="G35" s="10"/>
      <c r="H35" s="10"/>
      <c r="I35" s="51"/>
      <c r="J35" s="8"/>
      <c r="K35" s="10"/>
      <c r="L35" s="10"/>
      <c r="O35" s="16"/>
    </row>
    <row r="36" spans="2:15" s="9" customFormat="1" ht="22.5" customHeight="1" x14ac:dyDescent="0.2">
      <c r="B36" s="8"/>
      <c r="C36" s="8"/>
      <c r="D36" s="8"/>
      <c r="E36" s="8"/>
      <c r="F36" s="8"/>
      <c r="G36" s="8"/>
      <c r="H36" s="8"/>
      <c r="I36" s="21"/>
      <c r="J36" s="8"/>
      <c r="O36" s="16"/>
    </row>
    <row r="37" spans="2:15" s="9" customFormat="1" ht="22.5" customHeight="1" x14ac:dyDescent="0.2">
      <c r="B37" s="8"/>
      <c r="C37" s="8"/>
      <c r="D37" s="8"/>
      <c r="E37" s="8"/>
      <c r="F37" s="8"/>
      <c r="G37" s="13"/>
      <c r="H37" s="13"/>
      <c r="I37" s="14"/>
      <c r="J37" s="13"/>
      <c r="O37" s="16"/>
    </row>
    <row r="38" spans="2:15" s="9" customFormat="1" ht="22.5" customHeight="1" x14ac:dyDescent="0.2">
      <c r="B38" s="8"/>
      <c r="C38" s="8"/>
      <c r="D38" s="8"/>
      <c r="E38" s="8"/>
      <c r="F38" s="8"/>
      <c r="G38" s="8"/>
      <c r="H38" s="8"/>
      <c r="I38" s="21"/>
      <c r="J38" s="8"/>
      <c r="O38" s="16"/>
    </row>
    <row r="39" spans="2:15" s="9" customFormat="1" ht="22.5" customHeight="1" x14ac:dyDescent="0.2">
      <c r="B39" s="8"/>
      <c r="C39" s="8"/>
      <c r="D39" s="8"/>
      <c r="E39" s="8"/>
      <c r="F39" s="8"/>
      <c r="G39" s="8"/>
      <c r="H39" s="8"/>
      <c r="I39" s="21"/>
      <c r="J39" s="8"/>
      <c r="O39" s="16"/>
    </row>
    <row r="40" spans="2:15" s="9" customFormat="1" ht="22.5" customHeight="1" x14ac:dyDescent="0.2">
      <c r="B40" s="8"/>
      <c r="C40" s="8"/>
      <c r="D40" s="8"/>
      <c r="E40" s="8"/>
      <c r="F40" s="8"/>
      <c r="G40" s="8"/>
      <c r="H40" s="8"/>
      <c r="I40" s="21"/>
      <c r="J40" s="8"/>
      <c r="O40" s="16"/>
    </row>
    <row r="41" spans="2:15" s="9" customFormat="1" ht="22.5" customHeight="1" x14ac:dyDescent="0.2">
      <c r="B41" s="8"/>
      <c r="C41" s="8"/>
      <c r="D41" s="8"/>
      <c r="E41" s="8"/>
      <c r="F41" s="8"/>
      <c r="G41" s="8"/>
      <c r="H41" s="8"/>
      <c r="I41" s="21"/>
      <c r="J41" s="8"/>
      <c r="O41" s="16"/>
    </row>
    <row r="42" spans="2:15" s="9" customFormat="1" ht="22.5" customHeight="1" x14ac:dyDescent="0.2">
      <c r="B42" s="8"/>
      <c r="C42" s="8"/>
      <c r="D42" s="8"/>
      <c r="E42" s="8"/>
      <c r="F42" s="8"/>
      <c r="G42" s="8"/>
      <c r="H42" s="8"/>
      <c r="I42" s="21"/>
      <c r="J42" s="8"/>
      <c r="O42" s="16"/>
    </row>
    <row r="43" spans="2:15" s="9" customFormat="1" ht="22.5" customHeight="1" x14ac:dyDescent="0.2">
      <c r="B43" s="8"/>
      <c r="C43" s="8"/>
      <c r="D43" s="8"/>
      <c r="E43" s="8"/>
      <c r="F43" s="8"/>
      <c r="G43" s="8"/>
      <c r="H43" s="8"/>
      <c r="I43" s="21"/>
      <c r="J43" s="8"/>
      <c r="O43" s="16"/>
    </row>
    <row r="44" spans="2:15" s="9" customFormat="1" ht="22.5" customHeight="1" x14ac:dyDescent="0.2">
      <c r="B44" s="8"/>
      <c r="C44" s="8"/>
      <c r="D44" s="8"/>
      <c r="E44" s="8"/>
      <c r="F44" s="8"/>
      <c r="G44" s="8"/>
      <c r="H44" s="8"/>
      <c r="I44" s="21"/>
      <c r="J44" s="8"/>
      <c r="O44" s="16"/>
    </row>
    <row r="45" spans="2:15" s="9" customFormat="1" ht="22.5" customHeight="1" x14ac:dyDescent="0.2">
      <c r="B45" s="8"/>
      <c r="C45" s="8"/>
      <c r="D45" s="8"/>
      <c r="E45" s="8"/>
      <c r="F45" s="8"/>
      <c r="G45" s="8"/>
      <c r="H45" s="8"/>
      <c r="I45" s="21"/>
      <c r="J45" s="8"/>
      <c r="O45" s="16"/>
    </row>
    <row r="46" spans="2:15" s="9" customFormat="1" ht="22.5" customHeight="1" x14ac:dyDescent="0.2">
      <c r="I46" s="52"/>
      <c r="O46" s="16"/>
    </row>
    <row r="47" spans="2:15" s="9" customFormat="1" ht="22.5" customHeight="1" x14ac:dyDescent="0.2">
      <c r="I47" s="52"/>
      <c r="O47" s="16"/>
    </row>
    <row r="48" spans="2:15" s="9" customFormat="1" ht="22.5" customHeight="1" x14ac:dyDescent="0.2">
      <c r="I48" s="52"/>
      <c r="O48" s="16"/>
    </row>
    <row r="49" spans="2:15" s="9" customFormat="1" ht="22.5" customHeight="1" x14ac:dyDescent="0.2">
      <c r="I49" s="52"/>
      <c r="O49" s="16"/>
    </row>
    <row r="50" spans="2:15" s="9" customFormat="1" ht="22.5" customHeight="1" x14ac:dyDescent="0.2">
      <c r="I50" s="52"/>
      <c r="O50" s="16"/>
    </row>
    <row r="51" spans="2:15" s="9" customFormat="1" ht="22.5" customHeight="1" x14ac:dyDescent="0.2">
      <c r="I51" s="52"/>
      <c r="O51" s="16"/>
    </row>
    <row r="52" spans="2:15" s="9" customFormat="1" ht="22.5" customHeight="1" x14ac:dyDescent="0.2">
      <c r="I52" s="52"/>
      <c r="O52" s="16"/>
    </row>
    <row r="53" spans="2:15" s="9" customFormat="1" ht="22.5" customHeight="1" x14ac:dyDescent="0.2">
      <c r="I53" s="52"/>
      <c r="O53" s="16"/>
    </row>
    <row r="54" spans="2:15" x14ac:dyDescent="0.2">
      <c r="B54" s="9"/>
      <c r="C54" s="9"/>
      <c r="D54" s="9"/>
      <c r="E54" s="9"/>
      <c r="F54" s="9"/>
      <c r="G54" s="9"/>
      <c r="H54" s="9"/>
      <c r="I54" s="52"/>
      <c r="J54" s="9"/>
    </row>
  </sheetData>
  <mergeCells count="5">
    <mergeCell ref="B3:K3"/>
    <mergeCell ref="B4:K4"/>
    <mergeCell ref="B5:K5"/>
    <mergeCell ref="F7:H7"/>
    <mergeCell ref="J7:L7"/>
  </mergeCells>
  <pageMargins left="0.70866141732283472" right="0.70866141732283472" top="0.74803149606299213" bottom="0.74803149606299213" header="0.31496062992125984" footer="0.31496062992125984"/>
  <pageSetup scale="78"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9525</xdr:colOff>
                    <xdr:row>0</xdr:row>
                    <xdr:rowOff>0</xdr:rowOff>
                  </from>
                  <to>
                    <xdr:col>1</xdr:col>
                    <xdr:colOff>1209675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2.1</vt:lpstr>
      <vt:lpstr>2.2</vt:lpstr>
      <vt:lpstr>2.3</vt:lpstr>
      <vt:lpstr>2.4</vt:lpstr>
      <vt:lpstr>2.5</vt:lpstr>
      <vt:lpstr>2.6</vt:lpstr>
      <vt:lpstr>2.7</vt:lpstr>
      <vt:lpstr>2.8</vt:lpstr>
      <vt:lpstr>2.9</vt:lpstr>
      <vt:lpstr>'2.1'!Print_Area</vt:lpstr>
      <vt:lpstr>'2.2'!Print_Area</vt:lpstr>
      <vt:lpstr>'2.3'!Print_Area</vt:lpstr>
      <vt:lpstr>'2.4'!Print_Area</vt:lpstr>
      <vt:lpstr>'2.5'!Print_Area</vt:lpstr>
      <vt:lpstr>'2.6'!Print_Area</vt:lpstr>
      <vt:lpstr>'2.7'!Print_Area</vt:lpstr>
      <vt:lpstr>'2.8'!Print_Area</vt:lpstr>
      <vt:lpstr>'2.9'!Print_Area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2019-02-23T03:05:58Z</dcterms:created>
  <dcterms:modified xsi:type="dcterms:W3CDTF">2019-02-24T23:13:21Z</dcterms:modified>
</cp:coreProperties>
</file>