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ttachment 5" sheetId="1" r:id="rId1"/>
  </sheets>
  <calcPr calcId="145621"/>
</workbook>
</file>

<file path=xl/calcChain.xml><?xml version="1.0" encoding="utf-8"?>
<calcChain xmlns="http://schemas.openxmlformats.org/spreadsheetml/2006/main">
  <c r="E35" i="1" l="1"/>
  <c r="G32" i="1"/>
  <c r="I31" i="1"/>
  <c r="G31" i="1"/>
  <c r="I30" i="1"/>
  <c r="G30" i="1"/>
  <c r="E27" i="1"/>
  <c r="E20" i="1"/>
  <c r="E21" i="1" s="1"/>
  <c r="I19" i="1"/>
  <c r="I34" i="1" s="1"/>
  <c r="G19" i="1"/>
  <c r="G34" i="1" s="1"/>
  <c r="G17" i="1"/>
  <c r="I16" i="1"/>
  <c r="G16" i="1"/>
  <c r="I15" i="1"/>
  <c r="G15" i="1"/>
  <c r="E28" i="1"/>
  <c r="I36" i="1" l="1"/>
  <c r="I21" i="1"/>
  <c r="G21" i="1"/>
  <c r="E36" i="1"/>
  <c r="G36" i="1"/>
</calcChain>
</file>

<file path=xl/sharedStrings.xml><?xml version="1.0" encoding="utf-8"?>
<sst xmlns="http://schemas.openxmlformats.org/spreadsheetml/2006/main" count="32" uniqueCount="19">
  <si>
    <t>The Yukon Electrical Company Limited</t>
  </si>
  <si>
    <t>2013-2015 General Rate Application</t>
  </si>
  <si>
    <t>Refiling Updates to Capital Expenditures and Capital Additions (Schedule 9.1)</t>
  </si>
  <si>
    <t>Description</t>
  </si>
  <si>
    <t>($000s)</t>
  </si>
  <si>
    <t xml:space="preserve">Capital Expenditures </t>
  </si>
  <si>
    <t>Per Updates Filing October 31, 2013</t>
  </si>
  <si>
    <t>Refiling Adjustments:</t>
  </si>
  <si>
    <t xml:space="preserve">  #3 - Fish Lake Purchase Power</t>
  </si>
  <si>
    <t xml:space="preserve">  #4 - Reduction of FTEs</t>
  </si>
  <si>
    <t xml:space="preserve">  #5 - DB Pension</t>
  </si>
  <si>
    <t xml:space="preserve">  #12 - Automated Meter Reading</t>
  </si>
  <si>
    <t xml:space="preserve">  #13 - Watson Lake Bi-Fuel</t>
  </si>
  <si>
    <t xml:space="preserve">  #14 - Carcross Standby</t>
  </si>
  <si>
    <t xml:space="preserve"> DSM #1 - 2014-2015 Forecast</t>
  </si>
  <si>
    <t xml:space="preserve"> DSM #3 - 2011-2013 Costs</t>
  </si>
  <si>
    <t>Refiling Update</t>
  </si>
  <si>
    <t>Capital Additions to Rate Base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</si>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</sst>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Fill="1"/>
    <xf numFmtId="166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3" fillId="0" borderId="0" xfId="0" applyFont="1" applyFill="1" applyBorder="1"/>
    <xf numFmtId="164" fontId="3" fillId="0" borderId="0" xfId="0" applyNumberFormat="1" applyFont="1" applyFill="1"/>
    <xf numFmtId="0" fontId="2" fillId="0" borderId="0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166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164" fontId="3" fillId="0" borderId="0" xfId="0" applyNumberFormat="1" applyFont="1" applyFill="1" applyBorder="1"/>
    <xf numFmtId="164" fontId="3" fillId="0" borderId="2" xfId="0" applyNumberFormat="1" applyFont="1" applyFill="1" applyBorder="1"/>
    <xf numFmtId="0" fontId="3" fillId="0" borderId="2" xfId="0" applyFont="1" applyFill="1" applyBorder="1"/>
    <xf numFmtId="0" fontId="3" fillId="0" borderId="0" xfId="0" applyFont="1" applyFill="1" applyBorder="1" applyAlignment="1">
      <alignment horizontal="center"/>
    </xf>
    <xf numFmtId="164" fontId="5" fillId="0" borderId="0" xfId="0" applyNumberFormat="1" applyFont="1" applyFill="1"/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6"/>
  <sheetViews>
    <sheetView tabSelected="1" topLeftCell="A4" zoomScaleNormal="100" workbookViewId="0">
      <selection activeCell="M14" sqref="M14"/>
    </sheetView>
  </sheetViews>
  <sheetFormatPr defaultRowHeight="14.25" x14ac:dyDescent="0.2"/>
  <cols>
    <col min="1" max="1" width="9.140625" style="4"/>
    <col min="2" max="2" width="3.42578125" style="4" customWidth="1"/>
    <col min="3" max="3" width="37.28515625" style="1" customWidth="1"/>
    <col min="4" max="4" width="2.28515625" style="1" customWidth="1"/>
    <col min="5" max="5" width="15.28515625" style="1" customWidth="1"/>
    <col min="6" max="6" width="2.28515625" style="1" customWidth="1"/>
    <col min="7" max="7" width="15.28515625" style="1" customWidth="1"/>
    <col min="8" max="8" width="2.28515625" style="1" customWidth="1"/>
    <col min="9" max="9" width="15.28515625" style="1" customWidth="1"/>
    <col min="10" max="10" width="2.28515625" style="1" customWidth="1"/>
    <col min="11" max="11" width="9.140625" style="4"/>
    <col min="12" max="14" width="15.5703125" style="4" customWidth="1"/>
    <col min="15" max="16384" width="9.140625" style="4"/>
  </cols>
  <sheetData>
    <row r="2" spans="1:10" ht="15" x14ac:dyDescent="0.25">
      <c r="C2" s="6" t="s">
        <v>0</v>
      </c>
      <c r="D2" s="7"/>
      <c r="E2" s="7"/>
      <c r="F2" s="7"/>
      <c r="G2" s="7"/>
      <c r="H2" s="7"/>
      <c r="I2" s="7"/>
    </row>
    <row r="3" spans="1:10" ht="15" x14ac:dyDescent="0.25">
      <c r="C3" s="6" t="s">
        <v>1</v>
      </c>
      <c r="D3" s="7"/>
      <c r="E3" s="7"/>
      <c r="F3" s="7"/>
      <c r="G3" s="7"/>
      <c r="H3" s="7"/>
      <c r="I3" s="7"/>
    </row>
    <row r="4" spans="1:10" ht="15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</row>
    <row r="5" spans="1:10" ht="15" x14ac:dyDescent="0.25">
      <c r="C5" s="6"/>
    </row>
    <row r="6" spans="1:10" s="9" customFormat="1" ht="15" x14ac:dyDescent="0.25">
      <c r="C6" s="1"/>
      <c r="D6" s="1"/>
      <c r="E6" s="8">
        <v>2013</v>
      </c>
      <c r="F6" s="8"/>
      <c r="G6" s="8">
        <v>2014</v>
      </c>
      <c r="H6" s="8"/>
      <c r="I6" s="8">
        <v>2015</v>
      </c>
      <c r="J6" s="1"/>
    </row>
    <row r="7" spans="1:10" s="9" customFormat="1" ht="15" x14ac:dyDescent="0.25">
      <c r="A7" s="10" t="s">
        <v>18</v>
      </c>
      <c r="B7" s="4"/>
      <c r="C7" s="10" t="s">
        <v>3</v>
      </c>
      <c r="E7" s="21" t="s">
        <v>4</v>
      </c>
      <c r="F7" s="22"/>
      <c r="G7" s="22"/>
      <c r="H7" s="22"/>
      <c r="I7" s="22"/>
      <c r="J7" s="1"/>
    </row>
    <row r="8" spans="1:10" s="9" customFormat="1" ht="15" x14ac:dyDescent="0.25">
      <c r="C8" s="1"/>
      <c r="D8" s="1"/>
      <c r="E8" s="11"/>
      <c r="F8" s="11"/>
      <c r="G8" s="11"/>
      <c r="H8" s="11"/>
      <c r="I8" s="11"/>
      <c r="J8" s="11"/>
    </row>
    <row r="9" spans="1:10" s="9" customFormat="1" ht="15" x14ac:dyDescent="0.25">
      <c r="A9" s="19">
        <v>1</v>
      </c>
      <c r="C9" s="11" t="s">
        <v>5</v>
      </c>
      <c r="D9" s="1"/>
      <c r="E9" s="2"/>
      <c r="F9" s="12"/>
      <c r="G9" s="2"/>
      <c r="H9" s="12"/>
      <c r="I9" s="2"/>
      <c r="J9" s="12"/>
    </row>
    <row r="10" spans="1:10" s="9" customFormat="1" ht="15" x14ac:dyDescent="0.25">
      <c r="A10" s="19">
        <v>2</v>
      </c>
      <c r="C10" s="1" t="s">
        <v>6</v>
      </c>
      <c r="D10" s="1"/>
      <c r="E10" s="3">
        <v>19894</v>
      </c>
      <c r="F10" s="13"/>
      <c r="G10" s="3">
        <v>22660</v>
      </c>
      <c r="H10" s="13"/>
      <c r="I10" s="3">
        <v>20696</v>
      </c>
      <c r="J10" s="12"/>
    </row>
    <row r="11" spans="1:10" s="9" customFormat="1" ht="15" x14ac:dyDescent="0.25">
      <c r="A11" s="19">
        <v>3</v>
      </c>
      <c r="C11" s="1" t="s">
        <v>7</v>
      </c>
      <c r="D11" s="1"/>
      <c r="E11" s="3"/>
      <c r="F11" s="13"/>
      <c r="G11" s="3"/>
      <c r="H11" s="13"/>
      <c r="I11" s="3"/>
      <c r="J11" s="12"/>
    </row>
    <row r="12" spans="1:10" s="9" customFormat="1" ht="15" x14ac:dyDescent="0.25">
      <c r="A12" s="19">
        <v>4</v>
      </c>
      <c r="C12" s="14" t="s">
        <v>8</v>
      </c>
      <c r="D12" s="1"/>
      <c r="E12" s="3">
        <v>-369</v>
      </c>
      <c r="F12" s="13"/>
      <c r="G12" s="3">
        <v>0</v>
      </c>
      <c r="H12" s="13"/>
      <c r="I12" s="3">
        <v>0</v>
      </c>
      <c r="J12" s="12"/>
    </row>
    <row r="13" spans="1:10" x14ac:dyDescent="0.2">
      <c r="A13" s="19">
        <v>5</v>
      </c>
      <c r="C13" s="15" t="s">
        <v>9</v>
      </c>
      <c r="D13" s="4"/>
      <c r="E13" s="16">
        <v>0</v>
      </c>
      <c r="F13" s="16"/>
      <c r="G13" s="16">
        <v>-41.881143999999999</v>
      </c>
      <c r="H13" s="16"/>
      <c r="I13" s="16">
        <v>-112.23015458</v>
      </c>
      <c r="J13" s="4"/>
    </row>
    <row r="14" spans="1:10" x14ac:dyDescent="0.2">
      <c r="A14" s="19">
        <v>6</v>
      </c>
      <c r="C14" s="15" t="s">
        <v>10</v>
      </c>
      <c r="E14" s="5">
        <v>-206</v>
      </c>
      <c r="F14" s="5"/>
      <c r="G14" s="5">
        <v>-243</v>
      </c>
      <c r="H14" s="5"/>
      <c r="I14" s="5">
        <v>-243</v>
      </c>
    </row>
    <row r="15" spans="1:10" x14ac:dyDescent="0.2">
      <c r="A15" s="19">
        <v>7</v>
      </c>
      <c r="C15" s="15" t="s">
        <v>11</v>
      </c>
      <c r="E15" s="5">
        <v>0</v>
      </c>
      <c r="F15" s="5"/>
      <c r="G15" s="5">
        <f>-1580</f>
        <v>-1580</v>
      </c>
      <c r="H15" s="5"/>
      <c r="I15" s="5">
        <f>-2283</f>
        <v>-2283</v>
      </c>
    </row>
    <row r="16" spans="1:10" x14ac:dyDescent="0.2">
      <c r="A16" s="19">
        <v>8</v>
      </c>
      <c r="C16" s="15" t="s">
        <v>11</v>
      </c>
      <c r="E16" s="5">
        <v>0</v>
      </c>
      <c r="F16" s="5"/>
      <c r="G16" s="5">
        <f>153525/1000</f>
        <v>153.52500000000001</v>
      </c>
      <c r="H16" s="5"/>
      <c r="I16" s="5">
        <f>156596/1000</f>
        <v>156.596</v>
      </c>
    </row>
    <row r="17" spans="1:9" x14ac:dyDescent="0.2">
      <c r="A17" s="19">
        <v>9</v>
      </c>
      <c r="C17" s="15" t="s">
        <v>12</v>
      </c>
      <c r="E17" s="5">
        <v>0</v>
      </c>
      <c r="F17" s="5"/>
      <c r="G17" s="5">
        <f>-363-372</f>
        <v>-735</v>
      </c>
      <c r="H17" s="5"/>
      <c r="I17" s="5">
        <v>0</v>
      </c>
    </row>
    <row r="18" spans="1:9" x14ac:dyDescent="0.2">
      <c r="A18" s="19">
        <v>10</v>
      </c>
      <c r="C18" s="15" t="s">
        <v>13</v>
      </c>
      <c r="E18" s="5">
        <v>0</v>
      </c>
      <c r="F18" s="5"/>
      <c r="G18" s="5">
        <v>0</v>
      </c>
      <c r="H18" s="5"/>
      <c r="I18" s="5">
        <v>-3000</v>
      </c>
    </row>
    <row r="19" spans="1:9" x14ac:dyDescent="0.2">
      <c r="A19" s="19">
        <v>11</v>
      </c>
      <c r="C19" s="15" t="s">
        <v>14</v>
      </c>
      <c r="E19" s="5">
        <v>0</v>
      </c>
      <c r="F19" s="5"/>
      <c r="G19" s="5">
        <f>-522</f>
        <v>-522</v>
      </c>
      <c r="H19" s="5"/>
      <c r="I19" s="5">
        <f>-730</f>
        <v>-730</v>
      </c>
    </row>
    <row r="20" spans="1:9" x14ac:dyDescent="0.2">
      <c r="A20" s="19">
        <v>12</v>
      </c>
      <c r="C20" s="15" t="s">
        <v>15</v>
      </c>
      <c r="E20" s="5">
        <f>-60</f>
        <v>-60</v>
      </c>
      <c r="F20" s="5"/>
      <c r="G20" s="5">
        <v>0</v>
      </c>
      <c r="H20" s="5"/>
      <c r="I20" s="5">
        <v>0</v>
      </c>
    </row>
    <row r="21" spans="1:9" ht="15.75" thickBot="1" x14ac:dyDescent="0.3">
      <c r="A21" s="19">
        <v>13</v>
      </c>
      <c r="C21" s="9" t="s">
        <v>16</v>
      </c>
      <c r="E21" s="17">
        <f>SUM(E10:E20)</f>
        <v>19259</v>
      </c>
      <c r="F21" s="17"/>
      <c r="G21" s="17">
        <f>SUM(G10:G20)</f>
        <v>19691.643856000002</v>
      </c>
      <c r="H21" s="17"/>
      <c r="I21" s="17">
        <f>SUM(I10:I20)</f>
        <v>14484.365845420001</v>
      </c>
    </row>
    <row r="22" spans="1:9" ht="15" thickTop="1" x14ac:dyDescent="0.2">
      <c r="A22" s="19">
        <v>14</v>
      </c>
      <c r="C22" s="4"/>
      <c r="E22" s="5"/>
      <c r="F22" s="5"/>
      <c r="G22" s="5"/>
      <c r="H22" s="5"/>
      <c r="I22" s="5"/>
    </row>
    <row r="23" spans="1:9" x14ac:dyDescent="0.2">
      <c r="A23" s="19">
        <v>15</v>
      </c>
      <c r="E23" s="5"/>
      <c r="F23" s="5"/>
      <c r="G23" s="5"/>
      <c r="H23" s="5"/>
      <c r="I23" s="5"/>
    </row>
    <row r="24" spans="1:9" ht="15" x14ac:dyDescent="0.25">
      <c r="A24" s="19">
        <v>16</v>
      </c>
      <c r="C24" s="11" t="s">
        <v>17</v>
      </c>
      <c r="E24" s="5"/>
      <c r="F24" s="5"/>
      <c r="G24" s="5"/>
      <c r="H24" s="5"/>
      <c r="I24" s="5"/>
    </row>
    <row r="25" spans="1:9" x14ac:dyDescent="0.2">
      <c r="A25" s="19">
        <v>17</v>
      </c>
      <c r="C25" s="1" t="s">
        <v>6</v>
      </c>
      <c r="E25" s="5">
        <v>21574</v>
      </c>
      <c r="F25" s="5"/>
      <c r="G25" s="5">
        <v>23260</v>
      </c>
      <c r="H25" s="5"/>
      <c r="I25" s="5">
        <v>20696</v>
      </c>
    </row>
    <row r="26" spans="1:9" x14ac:dyDescent="0.2">
      <c r="A26" s="19">
        <v>18</v>
      </c>
      <c r="C26" s="1" t="s">
        <v>7</v>
      </c>
      <c r="E26" s="5"/>
      <c r="F26" s="5"/>
      <c r="G26" s="5"/>
      <c r="H26" s="5"/>
      <c r="I26" s="5"/>
    </row>
    <row r="27" spans="1:9" x14ac:dyDescent="0.2">
      <c r="A27" s="19">
        <v>19</v>
      </c>
      <c r="C27" s="14" t="s">
        <v>8</v>
      </c>
      <c r="E27" s="5">
        <f>-346-367-402-369</f>
        <v>-1484</v>
      </c>
      <c r="F27" s="5"/>
      <c r="G27" s="5">
        <v>0</v>
      </c>
      <c r="H27" s="5"/>
      <c r="I27" s="5">
        <v>0</v>
      </c>
    </row>
    <row r="28" spans="1:9" x14ac:dyDescent="0.2">
      <c r="A28" s="19">
        <v>20</v>
      </c>
      <c r="C28" s="15" t="s">
        <v>9</v>
      </c>
      <c r="E28" s="5">
        <f>E13</f>
        <v>0</v>
      </c>
      <c r="F28" s="5"/>
      <c r="G28" s="5">
        <v>-41.881143999999999</v>
      </c>
      <c r="H28" s="5"/>
      <c r="I28" s="5">
        <v>-112.23015458</v>
      </c>
    </row>
    <row r="29" spans="1:9" x14ac:dyDescent="0.2">
      <c r="A29" s="19">
        <v>21</v>
      </c>
      <c r="C29" s="15" t="s">
        <v>10</v>
      </c>
      <c r="E29" s="20">
        <v>-205.5</v>
      </c>
      <c r="F29" s="5"/>
      <c r="G29" s="5">
        <v>-243</v>
      </c>
      <c r="H29" s="5"/>
      <c r="I29" s="5">
        <v>-243</v>
      </c>
    </row>
    <row r="30" spans="1:9" x14ac:dyDescent="0.2">
      <c r="A30" s="19">
        <v>22</v>
      </c>
      <c r="C30" s="15" t="s">
        <v>11</v>
      </c>
      <c r="E30" s="5">
        <v>0</v>
      </c>
      <c r="F30" s="5"/>
      <c r="G30" s="5">
        <f>-1580</f>
        <v>-1580</v>
      </c>
      <c r="H30" s="5"/>
      <c r="I30" s="5">
        <f>-2283</f>
        <v>-2283</v>
      </c>
    </row>
    <row r="31" spans="1:9" x14ac:dyDescent="0.2">
      <c r="A31" s="19">
        <v>23</v>
      </c>
      <c r="C31" s="15" t="s">
        <v>11</v>
      </c>
      <c r="E31" s="5"/>
      <c r="F31" s="5"/>
      <c r="G31" s="5">
        <f>153525/1000</f>
        <v>153.52500000000001</v>
      </c>
      <c r="H31" s="5"/>
      <c r="I31" s="5">
        <f>156596/1000</f>
        <v>156.596</v>
      </c>
    </row>
    <row r="32" spans="1:9" x14ac:dyDescent="0.2">
      <c r="A32" s="19">
        <v>24</v>
      </c>
      <c r="C32" s="15" t="s">
        <v>12</v>
      </c>
      <c r="E32" s="5">
        <v>0</v>
      </c>
      <c r="F32" s="5"/>
      <c r="G32" s="5">
        <f>-363-372</f>
        <v>-735</v>
      </c>
      <c r="H32" s="5"/>
      <c r="I32" s="5">
        <v>0</v>
      </c>
    </row>
    <row r="33" spans="1:10" x14ac:dyDescent="0.2">
      <c r="A33" s="19">
        <v>25</v>
      </c>
      <c r="C33" s="15" t="s">
        <v>13</v>
      </c>
      <c r="E33" s="5">
        <v>0</v>
      </c>
      <c r="F33" s="5"/>
      <c r="G33" s="5">
        <v>0</v>
      </c>
      <c r="H33" s="5"/>
      <c r="I33" s="5">
        <v>-3000</v>
      </c>
    </row>
    <row r="34" spans="1:10" x14ac:dyDescent="0.2">
      <c r="A34" s="19">
        <v>26</v>
      </c>
      <c r="C34" s="15" t="s">
        <v>14</v>
      </c>
      <c r="E34" s="5">
        <v>0</v>
      </c>
      <c r="F34" s="5"/>
      <c r="G34" s="5">
        <f>G19</f>
        <v>-522</v>
      </c>
      <c r="H34" s="5"/>
      <c r="I34" s="5">
        <f>I19</f>
        <v>-730</v>
      </c>
    </row>
    <row r="35" spans="1:10" x14ac:dyDescent="0.2">
      <c r="A35" s="19">
        <v>27</v>
      </c>
      <c r="C35" s="15" t="s">
        <v>15</v>
      </c>
      <c r="E35" s="5">
        <f>-203.58-143-135+175+139+75</f>
        <v>-92.580000000000041</v>
      </c>
      <c r="F35" s="5"/>
      <c r="G35" s="5">
        <v>0</v>
      </c>
      <c r="H35" s="5"/>
      <c r="I35" s="5">
        <v>0</v>
      </c>
    </row>
    <row r="36" spans="1:10" ht="15.75" thickBot="1" x14ac:dyDescent="0.3">
      <c r="A36" s="19">
        <v>28</v>
      </c>
      <c r="C36" s="9" t="s">
        <v>16</v>
      </c>
      <c r="E36" s="17">
        <f>SUM(E25:E35)</f>
        <v>19791.919999999998</v>
      </c>
      <c r="F36" s="18"/>
      <c r="G36" s="17">
        <f>SUM(G25:G35)</f>
        <v>20291.643856000002</v>
      </c>
      <c r="H36" s="18"/>
      <c r="I36" s="17">
        <f>SUM(I25:I35)</f>
        <v>14484.365845420001</v>
      </c>
    </row>
    <row r="37" spans="1:10" ht="15" thickTop="1" x14ac:dyDescent="0.2"/>
    <row r="46" spans="1:10" x14ac:dyDescent="0.2">
      <c r="C46" s="4"/>
      <c r="D46" s="4"/>
      <c r="E46" s="4"/>
      <c r="F46" s="4"/>
      <c r="G46" s="4"/>
      <c r="H46" s="4"/>
      <c r="I46" s="4"/>
      <c r="J46" s="4"/>
    </row>
    <row r="47" spans="1:10" x14ac:dyDescent="0.2">
      <c r="C47" s="4"/>
      <c r="D47" s="4"/>
      <c r="E47" s="4"/>
      <c r="F47" s="4"/>
      <c r="G47" s="4"/>
      <c r="H47" s="4"/>
      <c r="I47" s="4"/>
      <c r="J47" s="4"/>
    </row>
    <row r="48" spans="1:10" x14ac:dyDescent="0.2">
      <c r="C48" s="4"/>
      <c r="D48" s="4"/>
      <c r="E48" s="4"/>
      <c r="F48" s="4"/>
      <c r="G48" s="4"/>
      <c r="H48" s="4"/>
      <c r="I48" s="4"/>
      <c r="J48" s="4"/>
    </row>
    <row r="49" spans="3:10" x14ac:dyDescent="0.2">
      <c r="C49" s="4"/>
      <c r="D49" s="4"/>
      <c r="E49" s="4"/>
      <c r="F49" s="4"/>
      <c r="G49" s="4"/>
      <c r="H49" s="4"/>
      <c r="I49" s="4"/>
      <c r="J49" s="4"/>
    </row>
    <row r="50" spans="3:10" x14ac:dyDescent="0.2">
      <c r="C50" s="4"/>
      <c r="D50" s="4"/>
      <c r="E50" s="4"/>
      <c r="F50" s="4"/>
      <c r="G50" s="4"/>
      <c r="H50" s="4"/>
      <c r="I50" s="4"/>
      <c r="J50" s="4"/>
    </row>
    <row r="51" spans="3:10" x14ac:dyDescent="0.2">
      <c r="C51" s="4"/>
      <c r="D51" s="4"/>
      <c r="E51" s="4"/>
      <c r="F51" s="4"/>
      <c r="G51" s="4"/>
      <c r="H51" s="4"/>
      <c r="I51" s="4"/>
      <c r="J51" s="4"/>
    </row>
    <row r="52" spans="3:10" x14ac:dyDescent="0.2">
      <c r="C52" s="4"/>
      <c r="D52" s="4"/>
      <c r="E52" s="4"/>
      <c r="F52" s="4"/>
      <c r="G52" s="4"/>
      <c r="H52" s="4"/>
      <c r="I52" s="4"/>
      <c r="J52" s="4"/>
    </row>
    <row r="53" spans="3:10" x14ac:dyDescent="0.2">
      <c r="C53" s="4"/>
      <c r="D53" s="4"/>
      <c r="E53" s="4"/>
      <c r="F53" s="4"/>
      <c r="G53" s="4"/>
      <c r="H53" s="4"/>
      <c r="I53" s="4"/>
      <c r="J53" s="4"/>
    </row>
    <row r="54" spans="3:10" x14ac:dyDescent="0.2">
      <c r="C54" s="4"/>
      <c r="D54" s="4"/>
      <c r="E54" s="4"/>
      <c r="F54" s="4"/>
      <c r="G54" s="4"/>
      <c r="H54" s="4"/>
      <c r="I54" s="4"/>
      <c r="J54" s="4"/>
    </row>
    <row r="55" spans="3:10" x14ac:dyDescent="0.2">
      <c r="C55" s="4"/>
      <c r="D55" s="4"/>
      <c r="E55" s="4"/>
      <c r="F55" s="4"/>
      <c r="G55" s="4"/>
      <c r="H55" s="4"/>
      <c r="I55" s="4"/>
      <c r="J55" s="4"/>
    </row>
    <row r="56" spans="3:10" x14ac:dyDescent="0.2">
      <c r="C56" s="4"/>
      <c r="D56" s="4"/>
      <c r="E56" s="4"/>
      <c r="F56" s="4"/>
      <c r="G56" s="4"/>
      <c r="H56" s="4"/>
      <c r="I56" s="4"/>
      <c r="J56" s="4"/>
    </row>
  </sheetData>
  <mergeCells count="2">
    <mergeCell ref="E7:I7"/>
    <mergeCell ref="A4:I4"/>
  </mergeCells>
  <printOptions horizontalCentered="1"/>
  <pageMargins left="0.7" right="0.7" top="0.75" bottom="0.75" header="0.3" footer="0.3"/>
  <pageSetup scale="88" orientation="portrait" r:id="rId1"/>
  <headerFooter>
    <oddHeader>&amp;R&amp;"Arial,Bold"&amp;10YECL 2013-2015 GRA Compliance Filing
Attachment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2014-05-26T16:58:28Z</dcterms:modified>
</cp:coreProperties>
</file>