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A4432323-43FC-4B1B-B6C3-AD191B8107A6}" xr6:coauthVersionLast="47" xr6:coauthVersionMax="47" xr10:uidLastSave="{00000000-0000-0000-0000-000000000000}"/>
  <bookViews>
    <workbookView xWindow="-110" yWindow="-110" windowWidth="22780" windowHeight="14660" xr2:uid="{02A5411B-997E-488A-8CEE-A0EBFAE8EF5E}"/>
  </bookViews>
  <sheets>
    <sheet name="Size premium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6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3" i="1"/>
  <c r="G3" i="1"/>
</calcChain>
</file>

<file path=xl/sharedStrings.xml><?xml version="1.0" encoding="utf-8"?>
<sst xmlns="http://schemas.openxmlformats.org/spreadsheetml/2006/main" count="39" uniqueCount="37">
  <si>
    <t>Company</t>
  </si>
  <si>
    <t>Allowed Equity Ratio</t>
  </si>
  <si>
    <t>2021 Regulated Rate Base</t>
  </si>
  <si>
    <t>Price/Book Ratio</t>
  </si>
  <si>
    <t>Implied Market Cap</t>
  </si>
  <si>
    <t>Decile</t>
  </si>
  <si>
    <t>Size Premium</t>
  </si>
  <si>
    <t>ATCO Electric Yukon (Current)</t>
  </si>
  <si>
    <t>ATCO Electric Yukon (Proposed)</t>
  </si>
  <si>
    <t>FortisBC Energy, Inc. (Gas)</t>
  </si>
  <si>
    <t>FortisBC (Electric)</t>
  </si>
  <si>
    <t>Newfoundland Power</t>
  </si>
  <si>
    <t>Maritime Electric Company Ltd</t>
  </si>
  <si>
    <t>ATCO Electric Distribution</t>
  </si>
  <si>
    <t>Pacific Northern Gas-West</t>
  </si>
  <si>
    <t>Eastward Energy</t>
  </si>
  <si>
    <t>Liberty Gas New Brunswick</t>
  </si>
  <si>
    <t>Ontario - All Utilities</t>
  </si>
  <si>
    <t>n/a</t>
  </si>
  <si>
    <t>Alaska Electric Light &amp; Power</t>
  </si>
  <si>
    <t>U.S. Electric T&amp;D Utilities, Average</t>
  </si>
  <si>
    <t>Duff &amp; Phelps Cost of Capital Navigator - Size Premium</t>
  </si>
  <si>
    <t>[1]</t>
  </si>
  <si>
    <t>[2]</t>
  </si>
  <si>
    <t>Market</t>
  </si>
  <si>
    <t>Capitalization</t>
  </si>
  <si>
    <t>of Largest</t>
  </si>
  <si>
    <t>Size</t>
  </si>
  <si>
    <t>Breakdown of Deciles 1-10</t>
  </si>
  <si>
    <t>($M)</t>
  </si>
  <si>
    <t>Premium</t>
  </si>
  <si>
    <t>1-Largest</t>
  </si>
  <si>
    <t>10-Smallest</t>
  </si>
  <si>
    <t>Notes:</t>
  </si>
  <si>
    <t>[1] 2022 Duff &amp; Phelps Cost of Capital Navigator - Size Premium: Annual Data as of 12/31/2021</t>
  </si>
  <si>
    <t>[2] 2022 Duff &amp; Phelps Cost of Capital Navigator - Size Premium: Annual Data as of 12/31/2021</t>
  </si>
  <si>
    <t>SIZE PREMIUM DECILES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</si>
</sst>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37">
    <xf numFmtId="0" fontId="0" fillId="0" borderId="0" xfId="0"/>
    <xf numFmtId="9" fontId="2" fillId="0" borderId="0" xfId="2" applyFont="1" applyBorder="1" applyAlignment="1">
      <alignment horizontal="center" wrapText="1"/>
    </xf>
    <xf numFmtId="10" fontId="2" fillId="0" borderId="1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9" fontId="2" fillId="0" borderId="1" xfId="2" applyFont="1" applyBorder="1" applyAlignment="1">
      <alignment horizontal="center" wrapText="1"/>
    </xf>
    <xf numFmtId="10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0" fontId="3" fillId="0" borderId="0" xfId="0" applyFont="1"/>
    <xf numFmtId="10" fontId="3" fillId="0" borderId="0" xfId="2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" fillId="0" borderId="0" xfId="4" applyAlignment="1">
      <alignment horizontal="center"/>
    </xf>
    <xf numFmtId="0" fontId="1" fillId="0" borderId="2" xfId="3" applyFont="1" applyBorder="1"/>
    <xf numFmtId="0" fontId="1" fillId="0" borderId="0" xfId="4"/>
    <xf numFmtId="0" fontId="1" fillId="0" borderId="1" xfId="3" applyFont="1" applyBorder="1"/>
    <xf numFmtId="0" fontId="1" fillId="0" borderId="0" xfId="3" applyFont="1" applyAlignment="1">
      <alignment horizontal="left"/>
    </xf>
    <xf numFmtId="0" fontId="1" fillId="0" borderId="1" xfId="3" applyFont="1" applyBorder="1" applyAlignment="1">
      <alignment horizontal="left"/>
    </xf>
    <xf numFmtId="0" fontId="1" fillId="0" borderId="1" xfId="4" applyBorder="1"/>
    <xf numFmtId="9" fontId="2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4" applyBorder="1" applyAlignment="1">
      <alignment horizontal="center"/>
    </xf>
    <xf numFmtId="0" fontId="1" fillId="0" borderId="1" xfId="4" applyBorder="1" applyAlignment="1">
      <alignment horizontal="center"/>
    </xf>
    <xf numFmtId="44" fontId="1" fillId="0" borderId="0" xfId="1" applyFont="1" applyAlignment="1">
      <alignment horizontal="center"/>
    </xf>
    <xf numFmtId="44" fontId="1" fillId="0" borderId="0" xfId="1" applyFont="1" applyFill="1" applyAlignment="1">
      <alignment horizontal="center"/>
    </xf>
    <xf numFmtId="44" fontId="1" fillId="0" borderId="1" xfId="1" applyFont="1" applyFill="1" applyBorder="1" applyAlignment="1">
      <alignment horizontal="center"/>
    </xf>
    <xf numFmtId="10" fontId="1" fillId="0" borderId="0" xfId="3" applyNumberFormat="1" applyFont="1" applyAlignment="1">
      <alignment horizontal="center"/>
    </xf>
    <xf numFmtId="10" fontId="1" fillId="0" borderId="1" xfId="3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</cellXfs>
  <cellStyles count="5">
    <cellStyle name="Currency" xfId="1" builtinId="4"/>
    <cellStyle name="Normal" xfId="0" builtinId="0"/>
    <cellStyle name="Normal 199 2 2 2" xfId="4" xr:uid="{8BFA4B60-8BCA-43DB-A2EE-4970288E615C}"/>
    <cellStyle name="Normal 2 142 2" xfId="3" xr:uid="{7C97DBBD-866B-4692-9AAC-5AC681B74FB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E64D-3139-4A56-BDB2-5FA64B730581}">
  <sheetPr>
    <tabColor rgb="FF92D050"/>
    <pageSetUpPr fitToPage="1"/>
  </sheetPr>
  <dimension ref="A2:I43"/>
  <sheetViews>
    <sheetView tabSelected="1" view="pageBreakPreview" zoomScaleNormal="100" zoomScaleSheetLayoutView="100" workbookViewId="0">
      <selection activeCell="V32" sqref="V32"/>
    </sheetView>
  </sheetViews>
  <sheetFormatPr defaultRowHeight="14.5" x14ac:dyDescent="0.35"/>
  <cols>
    <col min="1" max="1" width="2.54296875" customWidth="1"/>
    <col min="2" max="2" width="32.453125" customWidth="1"/>
    <col min="3" max="3" width="14" style="5" customWidth="1"/>
    <col min="4" max="4" width="21.26953125" style="6" bestFit="1" customWidth="1"/>
    <col min="5" max="5" width="11.54296875" customWidth="1"/>
    <col min="6" max="6" width="2.7265625" customWidth="1"/>
    <col min="7" max="7" width="15.54296875" customWidth="1"/>
    <col min="8" max="8" width="8" style="23" customWidth="1"/>
    <col min="9" max="9" width="9.1796875" style="23"/>
  </cols>
  <sheetData>
    <row r="2" spans="1:9" s="4" customFormat="1" ht="29" x14ac:dyDescent="0.35">
      <c r="A2" s="1"/>
      <c r="B2" s="22" t="s">
        <v>0</v>
      </c>
      <c r="C2" s="2" t="s">
        <v>1</v>
      </c>
      <c r="D2" s="3" t="s">
        <v>2</v>
      </c>
      <c r="E2" s="4" t="s">
        <v>3</v>
      </c>
      <c r="G2" s="4" t="s">
        <v>4</v>
      </c>
      <c r="H2" s="4" t="s">
        <v>5</v>
      </c>
      <c r="I2" s="4" t="s">
        <v>6</v>
      </c>
    </row>
    <row r="3" spans="1:9" x14ac:dyDescent="0.35">
      <c r="B3" t="s">
        <v>7</v>
      </c>
      <c r="C3" s="5">
        <v>0.4</v>
      </c>
      <c r="D3" s="6">
        <v>109244000</v>
      </c>
      <c r="E3" s="23">
        <v>1.8</v>
      </c>
      <c r="G3" s="7">
        <f>D3*C3*E3</f>
        <v>78655680</v>
      </c>
      <c r="H3" s="23">
        <v>10</v>
      </c>
      <c r="I3" s="32">
        <f>E39</f>
        <v>4.8000000000000001E-2</v>
      </c>
    </row>
    <row r="4" spans="1:9" s="8" customFormat="1" x14ac:dyDescent="0.35">
      <c r="B4" s="8" t="s">
        <v>8</v>
      </c>
      <c r="C4" s="9">
        <v>0.4</v>
      </c>
      <c r="D4" s="10">
        <v>109244000</v>
      </c>
      <c r="E4" s="24"/>
      <c r="H4" s="24"/>
      <c r="I4" s="33"/>
    </row>
    <row r="5" spans="1:9" x14ac:dyDescent="0.35">
      <c r="E5" s="23"/>
      <c r="I5" s="34"/>
    </row>
    <row r="6" spans="1:9" x14ac:dyDescent="0.35">
      <c r="B6" t="s">
        <v>9</v>
      </c>
      <c r="C6" s="5">
        <v>0.38500000000000001</v>
      </c>
      <c r="D6" s="6">
        <v>5212000000</v>
      </c>
      <c r="E6" s="23">
        <v>1.8</v>
      </c>
      <c r="G6" s="7">
        <f t="shared" ref="G6:G13" si="0">D6*C6*E6</f>
        <v>3611916000</v>
      </c>
      <c r="H6" s="23">
        <v>5</v>
      </c>
      <c r="I6" s="32">
        <f>E34</f>
        <v>8.8999999999999999E-3</v>
      </c>
    </row>
    <row r="7" spans="1:9" x14ac:dyDescent="0.35">
      <c r="B7" t="s">
        <v>10</v>
      </c>
      <c r="C7" s="5">
        <v>0.4</v>
      </c>
      <c r="D7" s="6">
        <v>1479000000</v>
      </c>
      <c r="E7" s="23">
        <v>1.8</v>
      </c>
      <c r="G7" s="7">
        <f t="shared" si="0"/>
        <v>1064880000</v>
      </c>
      <c r="H7" s="23">
        <v>8</v>
      </c>
      <c r="I7" s="32">
        <f>E37</f>
        <v>1.21E-2</v>
      </c>
    </row>
    <row r="8" spans="1:9" x14ac:dyDescent="0.35">
      <c r="B8" t="s">
        <v>11</v>
      </c>
      <c r="C8" s="5">
        <v>0.45</v>
      </c>
      <c r="D8" s="11">
        <v>1239558000</v>
      </c>
      <c r="E8" s="23">
        <v>1.8</v>
      </c>
      <c r="G8" s="7">
        <f t="shared" si="0"/>
        <v>1004041980</v>
      </c>
      <c r="H8" s="23">
        <v>8</v>
      </c>
      <c r="I8" s="32">
        <f>E37</f>
        <v>1.21E-2</v>
      </c>
    </row>
    <row r="9" spans="1:9" x14ac:dyDescent="0.35">
      <c r="B9" t="s">
        <v>12</v>
      </c>
      <c r="C9" s="5">
        <v>0.4</v>
      </c>
      <c r="D9" s="11">
        <v>420413700</v>
      </c>
      <c r="E9" s="23">
        <v>1.8</v>
      </c>
      <c r="G9" s="7">
        <f t="shared" si="0"/>
        <v>302697864</v>
      </c>
      <c r="H9" s="23">
        <v>9</v>
      </c>
      <c r="I9" s="32">
        <f>E38</f>
        <v>2.1000000000000001E-2</v>
      </c>
    </row>
    <row r="10" spans="1:9" x14ac:dyDescent="0.35">
      <c r="B10" t="s">
        <v>13</v>
      </c>
      <c r="C10" s="5">
        <v>0.37</v>
      </c>
      <c r="D10" s="11">
        <v>2598600000</v>
      </c>
      <c r="E10" s="23">
        <v>1.8</v>
      </c>
      <c r="G10" s="7">
        <f t="shared" si="0"/>
        <v>1730667600</v>
      </c>
      <c r="H10" s="23">
        <v>7</v>
      </c>
      <c r="I10" s="32">
        <f>E36</f>
        <v>1.34E-2</v>
      </c>
    </row>
    <row r="11" spans="1:9" x14ac:dyDescent="0.35">
      <c r="B11" t="s">
        <v>14</v>
      </c>
      <c r="C11" s="5">
        <v>0.46500000000000002</v>
      </c>
      <c r="D11" s="11">
        <v>171954000</v>
      </c>
      <c r="E11" s="23">
        <v>1.8</v>
      </c>
      <c r="G11" s="7">
        <f t="shared" si="0"/>
        <v>143925498</v>
      </c>
      <c r="H11" s="23">
        <v>10</v>
      </c>
      <c r="I11" s="32">
        <f>E39</f>
        <v>4.8000000000000001E-2</v>
      </c>
    </row>
    <row r="12" spans="1:9" x14ac:dyDescent="0.35">
      <c r="B12" t="s">
        <v>15</v>
      </c>
      <c r="C12" s="12">
        <v>0.45</v>
      </c>
      <c r="D12" s="11">
        <v>315700000</v>
      </c>
      <c r="E12" s="23">
        <v>1.8</v>
      </c>
      <c r="G12" s="7">
        <f t="shared" si="0"/>
        <v>255717000</v>
      </c>
      <c r="H12" s="23">
        <v>10</v>
      </c>
      <c r="I12" s="32">
        <f>E39</f>
        <v>4.8000000000000001E-2</v>
      </c>
    </row>
    <row r="13" spans="1:9" x14ac:dyDescent="0.35">
      <c r="B13" t="s">
        <v>16</v>
      </c>
      <c r="C13" s="12">
        <v>0.45</v>
      </c>
      <c r="D13" s="11">
        <v>266096000</v>
      </c>
      <c r="E13" s="23">
        <v>1.8</v>
      </c>
      <c r="G13" s="7">
        <f t="shared" si="0"/>
        <v>215537760</v>
      </c>
      <c r="H13" s="23">
        <v>10</v>
      </c>
      <c r="I13" s="32">
        <f>E39</f>
        <v>4.8000000000000001E-2</v>
      </c>
    </row>
    <row r="14" spans="1:9" x14ac:dyDescent="0.35">
      <c r="B14" t="s">
        <v>17</v>
      </c>
      <c r="C14" s="12">
        <v>0.4</v>
      </c>
      <c r="D14" s="11" t="s">
        <v>18</v>
      </c>
      <c r="E14" s="23"/>
      <c r="G14" s="7"/>
      <c r="I14" s="34"/>
    </row>
    <row r="15" spans="1:9" x14ac:dyDescent="0.35">
      <c r="E15" s="23"/>
      <c r="I15" s="34"/>
    </row>
    <row r="16" spans="1:9" x14ac:dyDescent="0.35">
      <c r="B16" t="s">
        <v>19</v>
      </c>
      <c r="C16" s="5">
        <v>0.58179999999999998</v>
      </c>
      <c r="D16" s="6">
        <v>130677315</v>
      </c>
      <c r="E16" s="23">
        <v>1.8</v>
      </c>
      <c r="G16" s="7">
        <f>D16*C16*E16</f>
        <v>136850511.36059999</v>
      </c>
      <c r="H16" s="23">
        <v>10</v>
      </c>
      <c r="I16" s="32">
        <f>E39</f>
        <v>4.8000000000000001E-2</v>
      </c>
    </row>
    <row r="17" spans="2:9" x14ac:dyDescent="0.35">
      <c r="B17" t="s">
        <v>20</v>
      </c>
      <c r="C17" s="12">
        <v>0.51551249999999993</v>
      </c>
      <c r="D17" s="6" t="s">
        <v>18</v>
      </c>
      <c r="E17" s="23"/>
      <c r="I17" s="34"/>
    </row>
    <row r="21" spans="2:9" x14ac:dyDescent="0.35">
      <c r="B21" s="35" t="s">
        <v>36</v>
      </c>
      <c r="C21" s="36"/>
      <c r="D21" s="36"/>
      <c r="E21" s="36"/>
      <c r="F21" s="13"/>
      <c r="G21" s="13"/>
    </row>
    <row r="22" spans="2:9" x14ac:dyDescent="0.35">
      <c r="B22" s="36" t="s">
        <v>21</v>
      </c>
      <c r="C22" s="36"/>
      <c r="D22" s="36"/>
      <c r="E22" s="36"/>
      <c r="F22" s="13"/>
      <c r="G22" s="13"/>
    </row>
    <row r="23" spans="2:9" x14ac:dyDescent="0.35">
      <c r="B23" s="13"/>
      <c r="C23" s="13"/>
      <c r="D23" s="13"/>
      <c r="E23" s="13"/>
      <c r="F23" s="13"/>
      <c r="G23" s="13"/>
    </row>
    <row r="24" spans="2:9" ht="15" thickBot="1" x14ac:dyDescent="0.4">
      <c r="B24" s="14"/>
      <c r="D24" s="15" t="s">
        <v>22</v>
      </c>
      <c r="E24" s="15" t="s">
        <v>23</v>
      </c>
    </row>
    <row r="25" spans="2:9" x14ac:dyDescent="0.35">
      <c r="B25" s="16"/>
      <c r="C25" s="25"/>
      <c r="D25" s="25" t="s">
        <v>24</v>
      </c>
      <c r="E25" s="25"/>
    </row>
    <row r="26" spans="2:9" x14ac:dyDescent="0.35">
      <c r="B26" s="14"/>
      <c r="C26" s="15"/>
      <c r="D26" s="15" t="s">
        <v>25</v>
      </c>
      <c r="E26" s="15"/>
    </row>
    <row r="27" spans="2:9" x14ac:dyDescent="0.35">
      <c r="B27" s="14"/>
      <c r="C27" s="15"/>
      <c r="D27" s="15" t="s">
        <v>26</v>
      </c>
      <c r="E27" s="15"/>
    </row>
    <row r="28" spans="2:9" x14ac:dyDescent="0.35">
      <c r="B28" s="14"/>
      <c r="C28" s="15"/>
      <c r="D28" s="15" t="s">
        <v>0</v>
      </c>
      <c r="E28" s="15" t="s">
        <v>27</v>
      </c>
    </row>
    <row r="29" spans="2:9" x14ac:dyDescent="0.35">
      <c r="B29" s="18" t="s">
        <v>28</v>
      </c>
      <c r="C29" s="26"/>
      <c r="D29" s="26" t="s">
        <v>29</v>
      </c>
      <c r="E29" s="26" t="s">
        <v>30</v>
      </c>
    </row>
    <row r="30" spans="2:9" x14ac:dyDescent="0.35">
      <c r="B30" s="19" t="s">
        <v>31</v>
      </c>
      <c r="C30" s="27"/>
      <c r="D30" s="27">
        <v>2324390.219</v>
      </c>
      <c r="E30" s="30">
        <v>0</v>
      </c>
    </row>
    <row r="31" spans="2:9" x14ac:dyDescent="0.35">
      <c r="B31" s="19">
        <v>2</v>
      </c>
      <c r="C31" s="27"/>
      <c r="D31" s="27">
        <v>36099.220999999998</v>
      </c>
      <c r="E31" s="30">
        <v>4.3E-3</v>
      </c>
    </row>
    <row r="32" spans="2:9" x14ac:dyDescent="0.35">
      <c r="B32" s="19">
        <v>3</v>
      </c>
      <c r="C32" s="27"/>
      <c r="D32" s="27">
        <v>16738.364000000001</v>
      </c>
      <c r="E32" s="30">
        <v>5.4999999999999997E-3</v>
      </c>
    </row>
    <row r="33" spans="2:7" x14ac:dyDescent="0.35">
      <c r="B33" s="19">
        <v>4</v>
      </c>
      <c r="C33" s="27"/>
      <c r="D33" s="27">
        <v>8212.6380000000008</v>
      </c>
      <c r="E33" s="30">
        <v>5.4000000000000003E-3</v>
      </c>
    </row>
    <row r="34" spans="2:7" x14ac:dyDescent="0.35">
      <c r="B34" s="19">
        <v>5</v>
      </c>
      <c r="C34" s="28"/>
      <c r="D34" s="28">
        <v>5003.7470000000003</v>
      </c>
      <c r="E34" s="30">
        <v>8.8999999999999999E-3</v>
      </c>
    </row>
    <row r="35" spans="2:7" x14ac:dyDescent="0.35">
      <c r="B35" s="19">
        <v>6</v>
      </c>
      <c r="C35" s="28"/>
      <c r="D35" s="28">
        <v>3276.5529999999999</v>
      </c>
      <c r="E35" s="30">
        <v>1.18E-2</v>
      </c>
    </row>
    <row r="36" spans="2:7" x14ac:dyDescent="0.35">
      <c r="B36" s="19">
        <v>7</v>
      </c>
      <c r="C36" s="28"/>
      <c r="D36" s="28">
        <v>2164.5239999999999</v>
      </c>
      <c r="E36" s="30">
        <v>1.34E-2</v>
      </c>
    </row>
    <row r="37" spans="2:7" x14ac:dyDescent="0.35">
      <c r="B37" s="19">
        <v>8</v>
      </c>
      <c r="C37" s="28"/>
      <c r="D37" s="28">
        <v>1306.038</v>
      </c>
      <c r="E37" s="30">
        <v>1.21E-2</v>
      </c>
    </row>
    <row r="38" spans="2:7" x14ac:dyDescent="0.35">
      <c r="B38" s="19">
        <v>9</v>
      </c>
      <c r="C38" s="28"/>
      <c r="D38" s="28">
        <v>627.803</v>
      </c>
      <c r="E38" s="30">
        <v>2.1000000000000001E-2</v>
      </c>
    </row>
    <row r="39" spans="2:7" x14ac:dyDescent="0.35">
      <c r="B39" s="20" t="s">
        <v>32</v>
      </c>
      <c r="C39" s="29"/>
      <c r="D39" s="29">
        <v>289.00700000000001</v>
      </c>
      <c r="E39" s="31">
        <v>4.8000000000000001E-2</v>
      </c>
    </row>
    <row r="40" spans="2:7" x14ac:dyDescent="0.35">
      <c r="B40" s="14"/>
      <c r="C40" s="14"/>
      <c r="D40" s="14"/>
      <c r="E40" s="14"/>
      <c r="F40" s="14"/>
      <c r="G40" s="14"/>
    </row>
    <row r="41" spans="2:7" x14ac:dyDescent="0.35">
      <c r="B41" s="21" t="s">
        <v>33</v>
      </c>
      <c r="C41" s="18"/>
      <c r="D41" s="14"/>
      <c r="E41" s="14"/>
      <c r="F41" s="14"/>
      <c r="G41" s="14"/>
    </row>
    <row r="42" spans="2:7" x14ac:dyDescent="0.35">
      <c r="B42" s="17" t="s">
        <v>34</v>
      </c>
      <c r="C42" s="14"/>
      <c r="D42" s="14"/>
      <c r="E42" s="14"/>
      <c r="F42" s="14"/>
      <c r="G42" s="14"/>
    </row>
    <row r="43" spans="2:7" x14ac:dyDescent="0.35">
      <c r="B43" s="17" t="s">
        <v>35</v>
      </c>
      <c r="C43" s="14"/>
      <c r="D43" s="14"/>
      <c r="E43" s="14"/>
      <c r="F43" s="14"/>
      <c r="G43" s="14"/>
    </row>
  </sheetData>
  <mergeCells count="2">
    <mergeCell ref="B21:E21"/>
    <mergeCell ref="B22:E22"/>
  </mergeCells>
  <pageMargins left="0.7" right="0.7" top="0.75" bottom="0.75" header="0.3" footer="0.3"/>
  <pageSetup scale="77" orientation="portrait" r:id="rId1"/>
  <headerFooter>
    <oddHeader>&amp;RExhibit JPT-3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Size premium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2023-11-20T22:46:48Z</dcterms:created>
  <dcterms:modified xsi:type="dcterms:W3CDTF">2023-11-20T22:47:07Z</dcterms:modified>
</cp:coreProperties>
</file>