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tt\Desktop\YUB uploads\"/>
    </mc:Choice>
  </mc:AlternateContent>
  <bookViews>
    <workbookView xWindow="0" yWindow="0" windowWidth="17820" windowHeight="618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Table'!$A$1:$S$118</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S121" i="2" l="1"/>
  <c r="Q121" i="2"/>
  <c r="P121" i="2"/>
  <c r="O121" i="2"/>
  <c r="Q120" i="2"/>
  <c r="P120" i="2"/>
  <c r="O120" i="2"/>
  <c r="S120" i="2" s="1"/>
  <c r="R119" i="2"/>
  <c r="R120" i="2" s="1"/>
  <c r="R121" i="2" s="1"/>
  <c r="Q119" i="2"/>
  <c r="P119" i="2"/>
  <c r="O119" i="2"/>
  <c r="S119" i="2" s="1"/>
  <c r="K119" i="2"/>
  <c r="F119" i="2" s="1"/>
  <c r="G119" i="2" s="1"/>
  <c r="M119" i="2" l="1"/>
  <c r="Q118" i="2"/>
  <c r="S118" i="2" s="1"/>
  <c r="P118" i="2"/>
  <c r="O118" i="2"/>
  <c r="Q117" i="2"/>
  <c r="P117" i="2"/>
  <c r="B117" i="2"/>
  <c r="O117" i="2" s="1"/>
  <c r="S117" i="2" s="1"/>
  <c r="Q116" i="2"/>
  <c r="P116" i="2"/>
  <c r="O116" i="2"/>
  <c r="K120" i="2" l="1"/>
  <c r="F120" i="2" s="1"/>
  <c r="G120" i="2" s="1"/>
  <c r="S116" i="2"/>
  <c r="Q115" i="2"/>
  <c r="P115" i="2"/>
  <c r="B115" i="2"/>
  <c r="O115" i="2" s="1"/>
  <c r="S115" i="2" s="1"/>
  <c r="Q114" i="2"/>
  <c r="P114" i="2"/>
  <c r="B114" i="2"/>
  <c r="O114" i="2" s="1"/>
  <c r="S114" i="2" s="1"/>
  <c r="Q113" i="2"/>
  <c r="P113" i="2"/>
  <c r="O113" i="2"/>
  <c r="M120" i="2" l="1"/>
  <c r="S113" i="2"/>
  <c r="Q112" i="2"/>
  <c r="P112" i="2"/>
  <c r="O112" i="2"/>
  <c r="S112" i="2" s="1"/>
  <c r="Q111" i="2"/>
  <c r="P111" i="2"/>
  <c r="O111" i="2"/>
  <c r="Q110" i="2"/>
  <c r="P110" i="2"/>
  <c r="O110" i="2"/>
  <c r="M121" i="2" l="1"/>
  <c r="K121" i="2"/>
  <c r="F121" i="2" s="1"/>
  <c r="G121" i="2" s="1"/>
  <c r="S111" i="2"/>
  <c r="S110" i="2"/>
  <c r="Q109" i="2"/>
  <c r="P109" i="2"/>
  <c r="O109" i="2"/>
  <c r="S109" i="2" s="1"/>
  <c r="S108" i="2"/>
  <c r="Q108" i="2"/>
  <c r="P108" i="2"/>
  <c r="O108" i="2"/>
  <c r="Q107" i="2"/>
  <c r="P107" i="2"/>
  <c r="O107" i="2"/>
  <c r="S107" i="2" s="1"/>
  <c r="S106" i="2"/>
  <c r="Q106" i="2"/>
  <c r="P106" i="2"/>
  <c r="O106" i="2"/>
  <c r="F106" i="2"/>
  <c r="Q105" i="2"/>
  <c r="P105" i="2"/>
  <c r="O105" i="2"/>
  <c r="S105" i="2" s="1"/>
  <c r="F105" i="2"/>
  <c r="Q104" i="2"/>
  <c r="P104" i="2"/>
  <c r="O104" i="2"/>
  <c r="S104" i="2" s="1"/>
  <c r="F104" i="2"/>
  <c r="Q103" i="2"/>
  <c r="S103" i="2" s="1"/>
  <c r="P103" i="2"/>
  <c r="O103" i="2"/>
  <c r="F103" i="2"/>
  <c r="Q102" i="2"/>
  <c r="P102" i="2"/>
  <c r="O102" i="2"/>
  <c r="S102" i="2" s="1"/>
  <c r="F102" i="2"/>
  <c r="P101" i="2"/>
  <c r="O101" i="2"/>
  <c r="F101" i="2"/>
  <c r="E101" i="2"/>
  <c r="D101" i="2"/>
  <c r="Q100" i="2"/>
  <c r="P100" i="2"/>
  <c r="O100" i="2"/>
  <c r="S100" i="2" s="1"/>
  <c r="F100" i="2"/>
  <c r="Q99" i="2"/>
  <c r="P99" i="2"/>
  <c r="F99" i="2"/>
  <c r="B99" i="2"/>
  <c r="O99" i="2" s="1"/>
  <c r="S99" i="2" s="1"/>
  <c r="Q98" i="2"/>
  <c r="P98" i="2"/>
  <c r="O98" i="2"/>
  <c r="S98" i="2" s="1"/>
  <c r="F98" i="2"/>
  <c r="Q97" i="2"/>
  <c r="P97" i="2"/>
  <c r="O97" i="2"/>
  <c r="S97" i="2" s="1"/>
  <c r="F97" i="2"/>
  <c r="Q96" i="2"/>
  <c r="P96" i="2"/>
  <c r="O96" i="2"/>
  <c r="S96" i="2" s="1"/>
  <c r="F96" i="2"/>
  <c r="B96" i="2"/>
  <c r="P95" i="2"/>
  <c r="O95" i="2"/>
  <c r="F95" i="2"/>
  <c r="D95" i="2"/>
  <c r="Q95" i="2" s="1"/>
  <c r="Q94" i="2"/>
  <c r="P94" i="2"/>
  <c r="O94" i="2"/>
  <c r="F94" i="2"/>
  <c r="D94" i="2"/>
  <c r="Q93" i="2"/>
  <c r="P93" i="2"/>
  <c r="O93" i="2"/>
  <c r="S93" i="2" s="1"/>
  <c r="F93" i="2"/>
  <c r="Q92" i="2"/>
  <c r="P92" i="2"/>
  <c r="O92" i="2"/>
  <c r="F92" i="2"/>
  <c r="Q91" i="2"/>
  <c r="P91" i="2"/>
  <c r="O91" i="2"/>
  <c r="S91" i="2" s="1"/>
  <c r="F91" i="2"/>
  <c r="D91" i="2"/>
  <c r="Q90" i="2"/>
  <c r="P90" i="2"/>
  <c r="O90" i="2"/>
  <c r="F90" i="2"/>
  <c r="Q101" i="2" l="1"/>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s="1"/>
  <c r="M83" i="2" l="1"/>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c r="K113" i="2" l="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<sst xmlns="http://schemas.openxmlformats.org/spreadsheetml/2006/main" count="55" uniqueCount="27">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</sst>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 #,##0.0000_);_(* \(#,##0.0000\);_(* &quot;-&quot;??_);_(@_)"/>
    <numFmt numFmtId="166"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43" fontId="4" fillId="0" borderId="0" xfId="1" applyFont="1" applyFill="1"/>
    <xf numFmtId="164" fontId="4" fillId="0" borderId="0" xfId="1" applyNumberFormat="1" applyFont="1" applyFill="1"/>
    <xf numFmtId="164" fontId="4" fillId="0" borderId="0" xfId="0" applyNumberFormat="1" applyFont="1" applyFill="1"/>
    <xf numFmtId="0" fontId="4" fillId="0" borderId="0" xfId="0" applyFont="1" applyFill="1"/>
    <xf numFmtId="164" fontId="4" fillId="2" borderId="0" xfId="0" applyNumberFormat="1" applyFont="1" applyFill="1"/>
    <xf numFmtId="43" fontId="4" fillId="2" borderId="0" xfId="1" applyNumberFormat="1" applyFont="1" applyFill="1"/>
    <xf numFmtId="164" fontId="4" fillId="2" borderId="0" xfId="1" applyNumberFormat="1" applyFont="1" applyFill="1"/>
    <xf numFmtId="164" fontId="2" fillId="0" borderId="0" xfId="0" applyNumberFormat="1" applyFont="1"/>
    <xf numFmtId="43" fontId="4" fillId="0" borderId="0" xfId="0" applyNumberFormat="1" applyFont="1" applyFill="1"/>
    <xf numFmtId="17" fontId="2" fillId="0" borderId="0" xfId="0" applyNumberFormat="1" applyFont="1" applyFill="1"/>
    <xf numFmtId="43" fontId="2" fillId="0" borderId="0" xfId="1" applyFont="1" applyFill="1"/>
    <xf numFmtId="164" fontId="2" fillId="0" borderId="0" xfId="1" applyNumberFormat="1" applyFont="1" applyFill="1"/>
    <xf numFmtId="164" fontId="2" fillId="0" borderId="0" xfId="0" applyNumberFormat="1" applyFont="1" applyFill="1"/>
    <xf numFmtId="43" fontId="2" fillId="0" borderId="0" xfId="1" applyNumberFormat="1" applyFont="1" applyFill="1"/>
    <xf numFmtId="0" fontId="2" fillId="0" borderId="0" xfId="0" applyFont="1" applyFill="1"/>
    <xf numFmtId="164" fontId="2" fillId="2" borderId="0" xfId="0" applyNumberFormat="1" applyFont="1" applyFill="1"/>
    <xf numFmtId="43" fontId="2" fillId="2" borderId="0" xfId="1" applyNumberFormat="1" applyFont="1" applyFill="1"/>
    <xf numFmtId="164" fontId="2" fillId="2" borderId="0" xfId="1" applyNumberFormat="1" applyFont="1" applyFill="1"/>
    <xf numFmtId="43" fontId="2" fillId="0" borderId="0" xfId="0" applyNumberFormat="1" applyFont="1" applyFill="1"/>
    <xf numFmtId="17" fontId="2" fillId="2" borderId="0" xfId="0" applyNumberFormat="1" applyFont="1" applyFill="1"/>
    <xf numFmtId="43" fontId="2" fillId="2" borderId="0" xfId="1" applyFont="1" applyFill="1"/>
    <xf numFmtId="0" fontId="2" fillId="2" borderId="0" xfId="0" applyFont="1" applyFill="1"/>
    <xf numFmtId="43" fontId="2" fillId="2" borderId="0" xfId="0" applyNumberFormat="1" applyFont="1" applyFill="1"/>
    <xf numFmtId="17" fontId="4" fillId="2" borderId="0" xfId="0" applyNumberFormat="1" applyFont="1" applyFill="1"/>
    <xf numFmtId="164" fontId="4" fillId="0" borderId="0" xfId="0" applyNumberFormat="1" applyFont="1"/>
    <xf numFmtId="43" fontId="4" fillId="2" borderId="0" xfId="0" applyNumberFormat="1" applyFont="1" applyFill="1"/>
    <xf numFmtId="0" fontId="4" fillId="2" borderId="0" xfId="0" applyFont="1" applyFill="1"/>
    <xf numFmtId="164" fontId="0" fillId="0" borderId="0" xfId="0" applyNumberFormat="1" applyFont="1" applyFill="1"/>
    <xf numFmtId="1" fontId="5" fillId="2" borderId="0" xfId="0" applyNumberFormat="1" applyFont="1" applyFill="1" applyAlignment="1">
      <alignment horizontal="left"/>
    </xf>
    <xf numFmtId="164" fontId="4" fillId="0" borderId="0" xfId="1" applyNumberFormat="1" applyFont="1" applyFill="1" applyAlignment="1">
      <alignment horizontal="right"/>
    </xf>
    <xf numFmtId="0" fontId="6" fillId="0" borderId="0" xfId="0" applyFont="1"/>
    <xf numFmtId="164" fontId="0" fillId="2" borderId="0" xfId="0" applyNumberFormat="1" applyFont="1" applyFill="1"/>
    <xf numFmtId="0" fontId="7" fillId="0" borderId="0" xfId="0" applyFont="1"/>
    <xf numFmtId="17" fontId="0" fillId="0" borderId="0" xfId="0" applyNumberFormat="1" applyFont="1" applyFill="1"/>
    <xf numFmtId="166" fontId="4" fillId="0" borderId="0" xfId="1" applyNumberFormat="1" applyFont="1" applyFill="1"/>
    <xf numFmtId="166" fontId="2" fillId="0" borderId="0" xfId="1" applyNumberFormat="1" applyFont="1" applyFill="1"/>
    <xf numFmtId="43" fontId="0" fillId="0" borderId="0" xfId="0" applyNumberFormat="1" applyFont="1" applyFill="1"/>
    <xf numFmtId="164" fontId="10" fillId="0" borderId="0" xfId="1" applyNumberFormat="1" applyFont="1"/>
    <xf numFmtId="164"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1"/>
  <sheetViews>
    <sheetView tabSelected="1" zoomScaleNormal="100" workbookViewId="0">
      <selection activeCell="I123" sqref="I123"/>
    </sheetView>
  </sheetViews>
  <sheetFormatPr defaultColWidth="9.1796875" defaultRowHeight="10" outlineLevelRow="3" outlineLevelCol="1" x14ac:dyDescent="0.2"/>
  <cols>
    <col min="1" max="1" width="10.1796875" style="37" customWidth="1"/>
    <col min="2" max="2" width="14.54296875" style="37" customWidth="1" outlineLevel="1"/>
    <col min="3" max="3" width="13.26953125" style="37" customWidth="1" outlineLevel="1"/>
    <col min="4" max="5" width="12.1796875" style="37" customWidth="1" outlineLevel="1"/>
    <col min="6" max="6" width="12.81640625" style="37" customWidth="1" outlineLevel="1"/>
    <col min="7" max="7" width="13" style="37" customWidth="1" outlineLevel="1"/>
    <col min="8" max="8" width="3.453125" style="37" customWidth="1" outlineLevel="1"/>
    <col min="9" max="9" width="14.1796875" style="37" customWidth="1" outlineLevel="1"/>
    <col min="10" max="10" width="12.7265625" style="37" customWidth="1" outlineLevel="1"/>
    <col min="11" max="12" width="12.453125" style="37" customWidth="1" outlineLevel="1"/>
    <col min="13" max="13" width="12.26953125" style="37" customWidth="1" outlineLevel="1"/>
    <col min="14" max="14" width="3.1796875" style="37" customWidth="1"/>
    <col min="15" max="15" width="11.1796875" style="37" customWidth="1"/>
    <col min="16" max="16" width="13" style="37" customWidth="1"/>
    <col min="17" max="17" width="14.1796875" style="37" customWidth="1"/>
    <col min="18" max="18" width="14.7265625" style="37" customWidth="1"/>
    <col min="19" max="19" width="14.453125" style="37" customWidth="1"/>
    <col min="20" max="20" width="12.453125" style="37" bestFit="1" customWidth="1"/>
    <col min="21" max="21" width="9.26953125" style="37" bestFit="1" customWidth="1"/>
    <col min="22" max="16384" width="9.1796875" style="37"/>
  </cols>
  <sheetData>
    <row r="1" spans="1:20" s="1" customFormat="1" ht="14" x14ac:dyDescent="0.3">
      <c r="A1" s="46" t="s">
        <v>24</v>
      </c>
      <c r="B1" s="46"/>
      <c r="C1" s="46"/>
      <c r="D1" s="46"/>
      <c r="E1" s="46"/>
      <c r="F1" s="46"/>
      <c r="G1" s="46"/>
      <c r="H1" s="46"/>
      <c r="I1" s="46"/>
      <c r="J1" s="46"/>
      <c r="K1" s="46"/>
      <c r="L1" s="46"/>
      <c r="M1" s="46"/>
      <c r="N1" s="46"/>
      <c r="O1" s="46"/>
      <c r="P1" s="46"/>
      <c r="Q1" s="46"/>
      <c r="R1" s="46"/>
      <c r="S1" s="46"/>
    </row>
    <row r="2" spans="1:20" s="1" customFormat="1" ht="14" x14ac:dyDescent="0.3">
      <c r="A2" s="46" t="s">
        <v>1</v>
      </c>
      <c r="B2" s="46"/>
      <c r="C2" s="46"/>
      <c r="D2" s="46"/>
      <c r="E2" s="46"/>
      <c r="F2" s="46"/>
      <c r="G2" s="46"/>
      <c r="H2" s="46"/>
      <c r="I2" s="46"/>
      <c r="J2" s="46"/>
      <c r="K2" s="46"/>
      <c r="L2" s="46"/>
      <c r="M2" s="46"/>
      <c r="N2" s="46"/>
      <c r="O2" s="46"/>
      <c r="P2" s="46"/>
      <c r="Q2" s="46"/>
      <c r="R2" s="46"/>
      <c r="S2" s="46"/>
    </row>
    <row r="3" spans="1:20" s="1" customFormat="1" ht="14" x14ac:dyDescent="0.3"/>
    <row r="4" spans="1:20" s="2" customFormat="1" ht="13" x14ac:dyDescent="0.3">
      <c r="B4" s="47" t="s">
        <v>2</v>
      </c>
      <c r="C4" s="48"/>
      <c r="D4" s="48"/>
      <c r="E4" s="48"/>
      <c r="F4" s="48"/>
      <c r="G4" s="49"/>
      <c r="I4" s="47" t="s">
        <v>20</v>
      </c>
      <c r="J4" s="48"/>
      <c r="K4" s="48"/>
      <c r="L4" s="48"/>
      <c r="M4" s="49"/>
      <c r="O4" s="47" t="s">
        <v>3</v>
      </c>
      <c r="P4" s="48"/>
      <c r="Q4" s="48"/>
      <c r="R4" s="48"/>
      <c r="S4" s="49"/>
    </row>
    <row r="5" spans="1:20" s="3" customFormat="1" ht="39" x14ac:dyDescent="0.25">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3" hidden="1" outlineLevel="2" x14ac:dyDescent="0.3">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5" hidden="1" outlineLevel="3" x14ac:dyDescent="0.25">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5" hidden="1" outlineLevel="3" x14ac:dyDescent="0.25">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5" hidden="1" outlineLevel="3" x14ac:dyDescent="0.25">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5" hidden="1" outlineLevel="3" x14ac:dyDescent="0.25">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5" hidden="1" outlineLevel="3" x14ac:dyDescent="0.25">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5" hidden="1" outlineLevel="3" x14ac:dyDescent="0.25">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5" hidden="1" outlineLevel="3" x14ac:dyDescent="0.25">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5">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5">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5" hidden="1" outlineLevel="3" x14ac:dyDescent="0.25">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5" hidden="1" outlineLevel="3" x14ac:dyDescent="0.25">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3" hidden="1" outlineLevel="2" collapsed="1" x14ac:dyDescent="0.3">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5" hidden="1" outlineLevel="3" x14ac:dyDescent="0.25">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5" hidden="1" outlineLevel="3" x14ac:dyDescent="0.25">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5" hidden="1" outlineLevel="3" x14ac:dyDescent="0.25">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5" hidden="1" outlineLevel="3" x14ac:dyDescent="0.25">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5">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5" hidden="1" outlineLevel="3" x14ac:dyDescent="0.25">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5" hidden="1" outlineLevel="3" x14ac:dyDescent="0.25">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5" hidden="1" outlineLevel="3" x14ac:dyDescent="0.25">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5">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5">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5">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3">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3">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3">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3">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3">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3">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3">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3">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3">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3">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3">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3">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3">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3">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3">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3">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3" hidden="1" outlineLevel="1" x14ac:dyDescent="0.3">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3" hidden="1" outlineLevel="1" collapsed="1" x14ac:dyDescent="0.3">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3" hidden="1" outlineLevel="1" x14ac:dyDescent="0.3">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3" hidden="1" outlineLevel="1" x14ac:dyDescent="0.3">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3" hidden="1" outlineLevel="1" x14ac:dyDescent="0.3">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3" hidden="1" outlineLevel="1" x14ac:dyDescent="0.3">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3" hidden="1" outlineLevel="1" x14ac:dyDescent="0.3">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3" hidden="1" outlineLevel="1" x14ac:dyDescent="0.3">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3" hidden="1" outlineLevel="1" x14ac:dyDescent="0.3">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3" hidden="1" outlineLevel="1" x14ac:dyDescent="0.3">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3" hidden="1" outlineLevel="1" x14ac:dyDescent="0.3">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3" hidden="1" outlineLevel="1" x14ac:dyDescent="0.3">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3" hidden="1" outlineLevel="1" x14ac:dyDescent="0.3">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3" hidden="1" outlineLevel="1" x14ac:dyDescent="0.3">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3" hidden="1" outlineLevel="2" collapsed="1" x14ac:dyDescent="0.3">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3" hidden="1" outlineLevel="2" x14ac:dyDescent="0.3">
      <c r="A61" s="30"/>
      <c r="B61" s="24"/>
      <c r="C61" s="18"/>
      <c r="D61" s="24"/>
      <c r="E61" s="18"/>
      <c r="F61" s="38"/>
      <c r="G61" s="8"/>
      <c r="H61" s="9"/>
      <c r="I61" s="18"/>
      <c r="J61" s="18"/>
      <c r="K61" s="9"/>
      <c r="L61" s="9"/>
      <c r="M61" s="8"/>
      <c r="N61" s="11"/>
      <c r="O61" s="24"/>
      <c r="P61" s="24"/>
      <c r="Q61" s="24"/>
      <c r="R61" s="13"/>
      <c r="S61" s="31"/>
    </row>
    <row r="62" spans="1:20" s="28" customFormat="1" ht="13" hidden="1" outlineLevel="2" x14ac:dyDescent="0.3">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3" hidden="1" outlineLevel="2" x14ac:dyDescent="0.3">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3" hidden="1" outlineLevel="2" x14ac:dyDescent="0.3">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3" hidden="1" outlineLevel="2" x14ac:dyDescent="0.3">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3" hidden="1" outlineLevel="2" x14ac:dyDescent="0.3">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3" hidden="1" outlineLevel="2" x14ac:dyDescent="0.3">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3" hidden="1" outlineLevel="2" x14ac:dyDescent="0.3">
      <c r="A68" s="40"/>
      <c r="B68" s="18"/>
      <c r="C68" s="18"/>
      <c r="D68" s="18"/>
      <c r="E68" s="18"/>
      <c r="F68" s="34"/>
      <c r="G68" s="18"/>
      <c r="H68" s="34"/>
      <c r="I68" s="18"/>
      <c r="J68" s="18"/>
      <c r="K68" s="34"/>
      <c r="L68" s="34"/>
      <c r="M68" s="8"/>
      <c r="N68" s="34"/>
      <c r="O68" s="18"/>
      <c r="P68" s="18"/>
      <c r="Q68" s="18"/>
      <c r="R68" s="8"/>
      <c r="S68" s="9"/>
    </row>
    <row r="69" spans="1:20" ht="13" hidden="1" outlineLevel="2" x14ac:dyDescent="0.3">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3" hidden="1" outlineLevel="2" x14ac:dyDescent="0.3">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3" hidden="1" outlineLevel="2" x14ac:dyDescent="0.3">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5" hidden="1" outlineLevel="2" x14ac:dyDescent="0.25">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21" si="55">+C72</f>
        <v>482.64</v>
      </c>
      <c r="Q72" s="18">
        <f t="shared" ref="Q72:Q76" si="56">+E72+J72+D72</f>
        <v>5.0599999999999996</v>
      </c>
      <c r="R72" s="18">
        <f>R71+O72+Q72+P72</f>
        <v>-979.86011624472746</v>
      </c>
      <c r="S72" s="19">
        <f t="shared" ref="S72:S74" si="57">SUM(O72:Q72)</f>
        <v>35468.03</v>
      </c>
    </row>
    <row r="73" spans="1:20" ht="12.5" hidden="1" outlineLevel="2" x14ac:dyDescent="0.25">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5" hidden="1" outlineLevel="2" x14ac:dyDescent="0.25">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5" hidden="1" outlineLevel="2" x14ac:dyDescent="0.25">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5" hidden="1" outlineLevel="2" x14ac:dyDescent="0.25">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3">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5" hidden="1" outlineLevel="1" x14ac:dyDescent="0.25">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5" hidden="1" outlineLevel="1" x14ac:dyDescent="0.25">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3" hidden="1" outlineLevel="1" x14ac:dyDescent="0.3">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5" hidden="1" outlineLevel="1" x14ac:dyDescent="0.25">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5" hidden="1" outlineLevel="1" x14ac:dyDescent="0.25">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5" hidden="1" outlineLevel="1" x14ac:dyDescent="0.25">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5" hidden="1" outlineLevel="1" x14ac:dyDescent="0.25">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5" hidden="1" outlineLevel="1" x14ac:dyDescent="0.25">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5" hidden="1" outlineLevel="1" x14ac:dyDescent="0.25">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5" hidden="1" outlineLevel="1" x14ac:dyDescent="0.25">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21" si="84">+E87+J87+D87</f>
        <v>-107600.52</v>
      </c>
      <c r="R87" s="18">
        <f t="shared" ref="R87:R94" si="85">R86+O87+Q87+P87</f>
        <v>658161.4698837552</v>
      </c>
      <c r="S87" s="19">
        <f t="shared" ref="S87:S95" si="86">SUM(O87:Q87)</f>
        <v>33104.559999999983</v>
      </c>
    </row>
    <row r="88" spans="1:19" ht="12.5" hidden="1" outlineLevel="1" x14ac:dyDescent="0.25">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3" hidden="1" outlineLevel="1" x14ac:dyDescent="0.3">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5" hidden="1" outlineLevel="1" x14ac:dyDescent="0.25">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5" hidden="1" outlineLevel="1" x14ac:dyDescent="0.25">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5" hidden="1" outlineLevel="1" x14ac:dyDescent="0.25">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5" hidden="1" outlineLevel="1" x14ac:dyDescent="0.25">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5" hidden="1" outlineLevel="1" x14ac:dyDescent="0.25">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5" hidden="1" outlineLevel="1" x14ac:dyDescent="0.25">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5" hidden="1" outlineLevel="1" x14ac:dyDescent="0.25">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5" hidden="1" outlineLevel="1" x14ac:dyDescent="0.25">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5" hidden="1" outlineLevel="1" x14ac:dyDescent="0.25">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5" hidden="1" outlineLevel="1" x14ac:dyDescent="0.25">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5" hidden="1" outlineLevel="1" x14ac:dyDescent="0.25">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3" collapsed="1" x14ac:dyDescent="0.3">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5" x14ac:dyDescent="0.25">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5" x14ac:dyDescent="0.25">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5" x14ac:dyDescent="0.25">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21" si="105">B104+I104</f>
        <v>72999.55</v>
      </c>
      <c r="P104" s="18">
        <f t="shared" si="55"/>
        <v>-1004.7</v>
      </c>
      <c r="Q104" s="18">
        <f t="shared" si="84"/>
        <v>-239893.38</v>
      </c>
      <c r="R104" s="18">
        <f>R103+O104+Q104+P104</f>
        <v>-1584672.7001162448</v>
      </c>
      <c r="S104" s="19">
        <f>SUM(O104:Q104)</f>
        <v>-167898.53</v>
      </c>
      <c r="T104" s="29"/>
    </row>
    <row r="105" spans="1:25" ht="12.5" x14ac:dyDescent="0.25">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5" x14ac:dyDescent="0.25">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3" x14ac:dyDescent="0.3">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3" x14ac:dyDescent="0.3">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5" x14ac:dyDescent="0.25">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21"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customHeight="1" x14ac:dyDescent="0.25">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5" x14ac:dyDescent="0.25">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5" x14ac:dyDescent="0.25">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5" x14ac:dyDescent="0.25">
      <c r="A113" s="40">
        <v>43039</v>
      </c>
      <c r="B113" s="18">
        <v>2473.11</v>
      </c>
      <c r="C113" s="18">
        <v>-10781.51</v>
      </c>
      <c r="D113" s="18">
        <v>-439.82</v>
      </c>
      <c r="E113" s="18">
        <v>-311.24</v>
      </c>
      <c r="F113" s="19">
        <f t="shared" ref="F113:F121"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21" si="110">R112+O113+Q113+P113</f>
        <v>38589.039883754856</v>
      </c>
      <c r="S113" s="19">
        <f t="shared" ref="S113:S121" si="111">SUM(O113:Q113)</f>
        <v>-28502.750000000004</v>
      </c>
    </row>
    <row r="114" spans="1:19" ht="12.5" x14ac:dyDescent="0.25">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3" x14ac:dyDescent="0.3">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5" x14ac:dyDescent="0.25">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5" x14ac:dyDescent="0.25">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5" x14ac:dyDescent="0.25">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5" x14ac:dyDescent="0.25">
      <c r="A119" s="40">
        <v>43220</v>
      </c>
      <c r="B119" s="18">
        <v>5160.8599999999997</v>
      </c>
      <c r="C119" s="18">
        <v>0</v>
      </c>
      <c r="D119" s="18">
        <v>-448.14</v>
      </c>
      <c r="E119" s="18">
        <v>-415.61</v>
      </c>
      <c r="F119" s="19">
        <f t="shared" si="107"/>
        <v>1066.9379316618038</v>
      </c>
      <c r="G119" s="18">
        <f>SUM(B119:F119)+G118</f>
        <v>22558.440728216545</v>
      </c>
      <c r="H119" s="19"/>
      <c r="I119" s="18">
        <v>-95019.95</v>
      </c>
      <c r="J119" s="18">
        <v>-3651.11</v>
      </c>
      <c r="K119" s="19">
        <f t="shared" si="106"/>
        <v>-1066.9379316618038</v>
      </c>
      <c r="L119" s="19"/>
      <c r="M119" s="18">
        <f t="shared" ref="M119:M121" si="117">SUM(I119:K119)+M118</f>
        <v>-523809.67584446125</v>
      </c>
      <c r="N119" s="19"/>
      <c r="O119" s="18">
        <f t="shared" si="105"/>
        <v>-89859.09</v>
      </c>
      <c r="P119" s="18">
        <f t="shared" si="55"/>
        <v>0</v>
      </c>
      <c r="Q119" s="18">
        <f t="shared" si="84"/>
        <v>-4514.8600000000006</v>
      </c>
      <c r="R119" s="18">
        <f t="shared" si="110"/>
        <v>-501251.23511624511</v>
      </c>
      <c r="S119" s="19">
        <f t="shared" si="111"/>
        <v>-94373.95</v>
      </c>
    </row>
    <row r="120" spans="1:19" ht="12.5" x14ac:dyDescent="0.25">
      <c r="A120" s="40">
        <v>43251</v>
      </c>
      <c r="B120" s="18">
        <v>959.11</v>
      </c>
      <c r="C120" s="18">
        <v>0</v>
      </c>
      <c r="D120" s="18">
        <v>-360.36</v>
      </c>
      <c r="E120" s="18">
        <v>-332.36</v>
      </c>
      <c r="F120" s="19">
        <f t="shared" si="107"/>
        <v>824.6042210227406</v>
      </c>
      <c r="G120" s="18">
        <f t="shared" ref="G120:G121" si="118">SUM(B120:F120)+G119</f>
        <v>23649.434949239287</v>
      </c>
      <c r="H120" s="19"/>
      <c r="I120" s="18">
        <v>-92488.82</v>
      </c>
      <c r="J120" s="18">
        <v>-2631.54</v>
      </c>
      <c r="K120" s="19">
        <f t="shared" si="106"/>
        <v>-824.6042210227406</v>
      </c>
      <c r="L120" s="19"/>
      <c r="M120" s="18">
        <f t="shared" si="117"/>
        <v>-619754.64006548398</v>
      </c>
      <c r="N120" s="19"/>
      <c r="O120" s="18">
        <f t="shared" si="105"/>
        <v>-91529.71</v>
      </c>
      <c r="P120" s="18">
        <f t="shared" si="55"/>
        <v>0</v>
      </c>
      <c r="Q120" s="18">
        <f t="shared" si="84"/>
        <v>-3324.26</v>
      </c>
      <c r="R120" s="18">
        <f t="shared" si="110"/>
        <v>-596105.20511624508</v>
      </c>
      <c r="S120" s="19">
        <f t="shared" si="111"/>
        <v>-94853.97</v>
      </c>
    </row>
    <row r="121" spans="1:19" ht="12.5" x14ac:dyDescent="0.25">
      <c r="A121" s="40">
        <v>43281</v>
      </c>
      <c r="B121" s="18">
        <v>2904.93</v>
      </c>
      <c r="C121" s="18">
        <v>-84.33</v>
      </c>
      <c r="D121" s="18">
        <v>-302.14999999999998</v>
      </c>
      <c r="E121" s="18">
        <v>-354.83</v>
      </c>
      <c r="F121" s="19">
        <f t="shared" si="107"/>
        <v>781.64044145323669</v>
      </c>
      <c r="G121" s="18">
        <f t="shared" si="118"/>
        <v>26594.695390692523</v>
      </c>
      <c r="H121" s="19"/>
      <c r="I121" s="18">
        <v>-87024.46</v>
      </c>
      <c r="J121" s="18">
        <v>-2536.36</v>
      </c>
      <c r="K121" s="19">
        <f t="shared" si="106"/>
        <v>-781.64044145323669</v>
      </c>
      <c r="L121" s="19"/>
      <c r="M121" s="18">
        <f t="shared" si="117"/>
        <v>-710097.10050693725</v>
      </c>
      <c r="N121" s="19"/>
      <c r="O121" s="18">
        <f t="shared" si="105"/>
        <v>-84119.530000000013</v>
      </c>
      <c r="P121" s="18">
        <f t="shared" si="55"/>
        <v>-84.33</v>
      </c>
      <c r="Q121" s="18">
        <f t="shared" si="84"/>
        <v>-3193.34</v>
      </c>
      <c r="R121" s="18">
        <f t="shared" si="110"/>
        <v>-683502.40511624503</v>
      </c>
      <c r="S121" s="19">
        <f t="shared" si="111"/>
        <v>-87397.200000000012</v>
      </c>
    </row>
  </sheetData>
  <mergeCells count="5">
    <mergeCell ref="A1:S1"/>
    <mergeCell ref="A2:S2"/>
    <mergeCell ref="B4:G4"/>
    <mergeCell ref="I4:M4"/>
    <mergeCell ref="O4:S4"/>
  </mergeCells>
  <pageMargins left="0.1" right="0.1" top="0.51" bottom="1" header="0.28999999999999998" footer="0.5"/>
  <pageSetup scale="60" orientation="landscape" blackAndWhite="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ColWidth="9.1796875" defaultRowHeight="10" outlineLevelRow="3" outlineLevelCol="1" x14ac:dyDescent="0.2"/>
  <cols>
    <col min="1" max="1" width="10.1796875" style="37" customWidth="1"/>
    <col min="2" max="2" width="2.7265625" style="37" customWidth="1"/>
    <col min="3" max="3" width="14.54296875" style="37" customWidth="1" outlineLevel="1"/>
    <col min="4" max="4" width="13.26953125" style="37" customWidth="1" outlineLevel="1"/>
    <col min="5" max="6" width="12.1796875" style="37" customWidth="1" outlineLevel="1"/>
    <col min="7" max="7" width="12.81640625" style="37" customWidth="1" outlineLevel="1"/>
    <col min="8" max="8" width="13" style="37" customWidth="1" outlineLevel="1"/>
    <col min="9" max="9" width="3.453125" style="37" customWidth="1" outlineLevel="1"/>
    <col min="10" max="10" width="14.1796875" style="37" customWidth="1" outlineLevel="1"/>
    <col min="11" max="11" width="12.7265625" style="37" customWidth="1" outlineLevel="1"/>
    <col min="12" max="12" width="12.453125" style="37" customWidth="1" outlineLevel="1"/>
    <col min="13" max="13" width="12.1796875" style="37" customWidth="1" outlineLevel="1"/>
    <col min="14" max="14" width="3.1796875" style="37" customWidth="1"/>
    <col min="15" max="15" width="11.1796875" style="37" customWidth="1"/>
    <col min="16" max="16" width="13" style="37" customWidth="1"/>
    <col min="17" max="17" width="14.1796875" style="37" customWidth="1"/>
    <col min="18" max="18" width="14.7265625" style="37" customWidth="1"/>
    <col min="19" max="19" width="14.453125" style="37" customWidth="1"/>
    <col min="20" max="20" width="12.453125" style="37" bestFit="1" customWidth="1"/>
    <col min="21" max="21" width="9.26953125" style="37" bestFit="1" customWidth="1"/>
    <col min="22" max="16384" width="9.1796875" style="37"/>
  </cols>
  <sheetData>
    <row r="1" spans="1:20" s="1" customFormat="1" ht="14" x14ac:dyDescent="0.3">
      <c r="A1" s="46" t="s">
        <v>0</v>
      </c>
      <c r="B1" s="46"/>
      <c r="C1" s="46"/>
      <c r="D1" s="46"/>
      <c r="E1" s="46"/>
      <c r="F1" s="46"/>
      <c r="G1" s="46"/>
      <c r="H1" s="46"/>
      <c r="I1" s="46"/>
      <c r="J1" s="46"/>
      <c r="K1" s="46"/>
      <c r="L1" s="46"/>
      <c r="M1" s="46"/>
      <c r="N1" s="46"/>
      <c r="O1" s="46"/>
      <c r="P1" s="46"/>
      <c r="Q1" s="46"/>
      <c r="R1" s="46"/>
      <c r="S1" s="46"/>
    </row>
    <row r="2" spans="1:20" s="1" customFormat="1" ht="14" x14ac:dyDescent="0.3">
      <c r="A2" s="46" t="s">
        <v>1</v>
      </c>
      <c r="B2" s="46"/>
      <c r="C2" s="46"/>
      <c r="D2" s="46"/>
      <c r="E2" s="46"/>
      <c r="F2" s="46"/>
      <c r="G2" s="46"/>
      <c r="H2" s="46"/>
      <c r="I2" s="46"/>
      <c r="J2" s="46"/>
      <c r="K2" s="46"/>
      <c r="L2" s="46"/>
      <c r="M2" s="46"/>
      <c r="N2" s="46"/>
      <c r="O2" s="46"/>
      <c r="P2" s="46"/>
      <c r="Q2" s="46"/>
      <c r="R2" s="46"/>
      <c r="S2" s="46"/>
    </row>
    <row r="3" spans="1:20" s="1" customFormat="1" ht="14" x14ac:dyDescent="0.3"/>
    <row r="4" spans="1:20" s="2" customFormat="1" ht="13" x14ac:dyDescent="0.3">
      <c r="C4" s="47" t="s">
        <v>2</v>
      </c>
      <c r="D4" s="48"/>
      <c r="E4" s="48"/>
      <c r="F4" s="48"/>
      <c r="G4" s="48"/>
      <c r="H4" s="49"/>
      <c r="J4" s="47" t="s">
        <v>20</v>
      </c>
      <c r="K4" s="48"/>
      <c r="L4" s="48"/>
      <c r="M4" s="49"/>
      <c r="O4" s="47" t="s">
        <v>3</v>
      </c>
      <c r="P4" s="48"/>
      <c r="Q4" s="48"/>
      <c r="R4" s="48"/>
      <c r="S4" s="49"/>
    </row>
    <row r="5" spans="1:20" s="3" customFormat="1" ht="39" x14ac:dyDescent="0.25">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3" hidden="1" outlineLevel="2" x14ac:dyDescent="0.3">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5" hidden="1" outlineLevel="3" x14ac:dyDescent="0.25">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5" hidden="1" outlineLevel="3" x14ac:dyDescent="0.25">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5" hidden="1" outlineLevel="3" x14ac:dyDescent="0.25">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5" hidden="1" outlineLevel="3" x14ac:dyDescent="0.25">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5" hidden="1" outlineLevel="3" x14ac:dyDescent="0.25">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5" hidden="1" outlineLevel="3" x14ac:dyDescent="0.25">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5" hidden="1" outlineLevel="3" x14ac:dyDescent="0.25">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5">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5">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5" hidden="1" outlineLevel="3" x14ac:dyDescent="0.25">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5" hidden="1" outlineLevel="3" x14ac:dyDescent="0.25">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3" hidden="1" outlineLevel="2" collapsed="1" x14ac:dyDescent="0.3">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5" hidden="1" outlineLevel="3" x14ac:dyDescent="0.25">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5" hidden="1" outlineLevel="3" x14ac:dyDescent="0.25">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5" hidden="1" outlineLevel="3" x14ac:dyDescent="0.25">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5" hidden="1" outlineLevel="3" x14ac:dyDescent="0.25">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5">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5" hidden="1" outlineLevel="3" x14ac:dyDescent="0.25">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5" hidden="1" outlineLevel="3" x14ac:dyDescent="0.25">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5" hidden="1" outlineLevel="3" x14ac:dyDescent="0.25">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5">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5">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5">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3">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3">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3">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3">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3">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3">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3">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3">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3">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3">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3">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3">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3">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3">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3">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3">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3" hidden="1" outlineLevel="1" x14ac:dyDescent="0.3">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3" hidden="1" outlineLevel="1" collapsed="1" x14ac:dyDescent="0.3">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3" hidden="1" outlineLevel="1" x14ac:dyDescent="0.3">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3" hidden="1" outlineLevel="1" x14ac:dyDescent="0.3">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3" hidden="1" outlineLevel="1" x14ac:dyDescent="0.3">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3" hidden="1" outlineLevel="1" x14ac:dyDescent="0.3">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3" hidden="1" outlineLevel="1" x14ac:dyDescent="0.3">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3" hidden="1" outlineLevel="1" x14ac:dyDescent="0.3">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3" hidden="1" outlineLevel="1" x14ac:dyDescent="0.3">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3" hidden="1" outlineLevel="1" x14ac:dyDescent="0.3">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3" hidden="1" outlineLevel="1" x14ac:dyDescent="0.3">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3" hidden="1" outlineLevel="1" x14ac:dyDescent="0.3">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3" hidden="1" outlineLevel="1" x14ac:dyDescent="0.3">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3" hidden="1" outlineLevel="1" x14ac:dyDescent="0.3">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3" collapsed="1" x14ac:dyDescent="0.3">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3" x14ac:dyDescent="0.3">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3" x14ac:dyDescent="0.3">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5" x14ac:dyDescent="0.25">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3" x14ac:dyDescent="0.3">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3" x14ac:dyDescent="0.3">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3" x14ac:dyDescent="0.3">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ht="10.5" x14ac:dyDescent="0.25">
      <c r="C69" s="39" t="s">
        <v>18</v>
      </c>
    </row>
    <row r="70" spans="1:19" ht="41.25" customHeight="1" x14ac:dyDescent="0.2">
      <c r="C70" s="50" t="s">
        <v>19</v>
      </c>
      <c r="D70" s="50"/>
      <c r="E70" s="50"/>
      <c r="F70" s="50"/>
      <c r="G70" s="50"/>
      <c r="H70" s="50"/>
      <c r="I70" s="50"/>
      <c r="J70" s="50"/>
      <c r="K70" s="50"/>
      <c r="L70" s="50"/>
      <c r="M70" s="50"/>
    </row>
    <row r="71" spans="1:19" ht="15" x14ac:dyDescent="0.3">
      <c r="C71" s="35"/>
    </row>
    <row r="72" spans="1:19" ht="15" x14ac:dyDescent="0.3">
      <c r="C72" s="35"/>
    </row>
    <row r="73" spans="1:19" ht="15" x14ac:dyDescent="0.3">
      <c r="C73" s="35"/>
    </row>
    <row r="74" spans="1:19" ht="15" x14ac:dyDescent="0.3">
      <c r="C74" s="35"/>
    </row>
    <row r="75" spans="1:19" ht="15" x14ac:dyDescent="0.3">
      <c r="C75" s="35"/>
    </row>
    <row r="76" spans="1:19" ht="15" x14ac:dyDescent="0.3">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Props1.xml><?xml version="1.0" encoding="utf-8"?>
<ds:datastoreItem xmlns:ds="http://schemas.openxmlformats.org/officeDocument/2006/customXml" ds:itemID="{938881C0-6DF5-49E8-8DB4-E30FE6758C58}">
  <ds:schemaRefs>
    <ds:schemaRef ds:uri="http://schemas.microsoft.com/sharepoint/events"/>
  </ds:schemaRefs>
</ds:datastoreItem>
</file>

<file path=customXml/itemProps2.xml><?xml version="1.0" encoding="utf-8"?>
<ds:datastoreItem xmlns:ds="http://schemas.openxmlformats.org/officeDocument/2006/customXml" ds:itemID="{29A5C3DA-4AB2-4563-B37F-EC472EF22178}">
  <ds:schemaRefs>
    <ds:schemaRef ds:uri="http://schemas.microsoft.com/sharepoint/v3/contenttype/forms"/>
  </ds:schemaRefs>
</ds:datastoreItem>
</file>

<file path=customXml/itemProps3.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5E796E-D6BE-445E-98C6-AD1D62D13A68}">
  <ds:schemaRefs>
    <ds:schemaRef ds:uri="http://schemas.microsoft.com/office/2006/metadata/properties"/>
    <ds:schemaRef ds:uri="http://purl.org/dc/terms/"/>
    <ds:schemaRef ds:uri="ebfaebbf-4320-422c-ac1d-4cb4d6876cbf"/>
    <ds:schemaRef ds:uri="http://purl.org/dc/dcmityp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Matt Lemke</cp:lastModifiedBy>
  <cp:lastPrinted>2018-04-18T15:36:16Z</cp:lastPrinted>
  <dcterms:created xsi:type="dcterms:W3CDTF">2014-04-03T21:06:53Z</dcterms:created>
  <dcterms:modified xsi:type="dcterms:W3CDTF">2018-07-21T11:01:19Z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