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152" documentId="8_{2793E8CD-F159-40C2-A5E9-ACA8F10DAA23}" xr6:coauthVersionLast="47" xr6:coauthVersionMax="47" xr10:uidLastSave="{8A25D672-848F-480E-8E13-3BBC6A8839FD}"/>
  <bookViews>
    <workbookView xWindow="-110" yWindow="-110" windowWidth="22780" windowHeight="14660" activeTab="2" xr2:uid="{CB1922C6-7338-B449-8CD8-885CF2C54F22}"/>
  </bookViews>
  <sheets>
    <sheet name="Summary" sheetId="4" r:id="rId1"/>
    <sheet name="Option 1" sheetId="1" r:id="rId2"/>
    <sheet name="Option 2" sheetId="2" r:id="rId3"/>
    <sheet name="Option 3" sheetId="3" r:id="rId4"/>
  </sheets>
  <definedNames>
    <definedName name="_BQ4.1" hidden="1">#REF!</definedName>
    <definedName name="_BQ4.11" hidden="1">#REF!</definedName>
    <definedName name="_BQ4.12" hidden="1">#REF!</definedName>
    <definedName name="_BQ4.18" hidden="1">#REF!</definedName>
    <definedName name="_BQ4.19" hidden="1">#REF!</definedName>
    <definedName name="_BQ4.2" hidden="1">#REF!</definedName>
    <definedName name="_BQ4.20" hidden="1">#REF!</definedName>
    <definedName name="_BQ4.21" hidden="1">#REF!</definedName>
    <definedName name="_BQ4.22" hidden="1">#REF!</definedName>
    <definedName name="_BQ4.23" hidden="1">#REF!</definedName>
    <definedName name="_BQ4.24" hidden="1">#REF!</definedName>
    <definedName name="_BQ4.25" hidden="1">#REF!</definedName>
    <definedName name="_BQ4.26" hidden="1">#REF!</definedName>
    <definedName name="_BQ4.27" hidden="1">#REF!</definedName>
    <definedName name="_BQ4.28" hidden="1">#REF!</definedName>
    <definedName name="_BQ4.3" hidden="1">#REF!</definedName>
    <definedName name="_BQ4.30" hidden="1">#REF!</definedName>
    <definedName name="_BQ4.31" hidden="1">#REF!</definedName>
    <definedName name="_BQ4.32" hidden="1">#REF!</definedName>
    <definedName name="_BQ4.33" hidden="1">#REF!</definedName>
    <definedName name="_BQ4.34" hidden="1">#REF!</definedName>
    <definedName name="_BQ4.35" hidden="1">#REF!</definedName>
    <definedName name="_BQ4.38" hidden="1">#REF!</definedName>
    <definedName name="_BQ4.4" hidden="1">#REF!</definedName>
    <definedName name="_BQ4.40" hidden="1">#REF!</definedName>
    <definedName name="_BQ4.68" hidden="1">#REF!</definedName>
    <definedName name="_BQ4.69" hidden="1">#REF!</definedName>
    <definedName name="_BQ4.7" hidden="1">#REF!</definedName>
    <definedName name="_BQ4.8" hidden="1">#REF!</definedName>
    <definedName name="_BQ4.9" hidden="1">#REF!</definedName>
    <definedName name="_Order1" hidden="1">255</definedName>
    <definedName name="a" hidden="1">{#N/A,#N/A,FALSE,"Account Codes"}</definedName>
    <definedName name="a_1" hidden="1">{#N/A,#N/A,FALSE,"Account Codes"}</definedName>
    <definedName name="ACwvu.capdev1." hidden="1">#REF!</definedName>
    <definedName name="ACwvu.capdev2." hidden="1">#REF!</definedName>
    <definedName name="ACwvu.cear." hidden="1">#REF!</definedName>
    <definedName name="ads" hidden="1">{TRUE,TRUE,-1.25,-15.5,484.5,276.75,FALSE,TRUE,TRUE,TRUE,0,1,#N/A,1,#N/A,3.47422680412371,16.4117647058824,1,FALSE,FALSE,3,TRUE,1,FALSE,100,"Swvu.capdev1.","ACwvu.capdev1.",#N/A,FALSE,FALSE,0.81,0.48,0.73,1,2,"","&amp;l Revised &amp;d &amp;r &amp;f",FALSE,FALSE,FALSE,FALSE,1,100,#N/A,#N/A,FALSE,FALSE,#N/A,#N/A,FALSE,FALSE,FALSE,1,65532,65532,FALSE,FALSE,TRUE,TRUE,TRUE}</definedName>
    <definedName name="ads_1" hidden="1">{TRUE,TRUE,-1.25,-15.5,484.5,276.75,FALSE,TRUE,TRUE,TRUE,0,1,#N/A,1,#N/A,3.47422680412371,16.4117647058824,1,FALSE,FALSE,3,TRUE,1,FALSE,100,"Swvu.capdev1.","ACwvu.capdev1.",#N/A,FALSE,FALSE,0.81,0.48,0.73,1,2,"","&amp;l Revised &amp;d &amp;r &amp;f",FALSE,FALSE,FALSE,FALSE,1,100,#N/A,#N/A,FALSE,FALSE,#N/A,#N/A,FALSE,FALSE,FALSE,1,65532,65532,FALSE,FALSE,TRUE,TRUE,TRUE}</definedName>
    <definedName name="as" hidden="1">{#N/A,#N/A,FALSE,"Account Codes"}</definedName>
    <definedName name="as_1" hidden="1">{#N/A,#N/A,FALSE,"Account Codes"}</definedName>
    <definedName name="BNE_MESSAGES_HIDDEN" hidden="1">#REF!</definedName>
    <definedName name="ccc" hidden="1">{#N/A,#N/A,FALSE,"TEC Consolidated"}</definedName>
    <definedName name="ccc_1" hidden="1">{#N/A,#N/A,FALSE,"TEC Consolidated"}</definedName>
    <definedName name="db" hidden="1">{#N/A,#N/A,TRUE,"Cover";#N/A,#N/A,TRUE,"Summary";#N/A,#N/A,TRUE,"Income Statement";#N/A,#N/A,TRUE,"Variance Analysis";#N/A,#N/A,TRUE,"BS";#N/A,#N/A,TRUE,"SCFP";#N/A,#N/A,TRUE,"Availability Incentives";#N/A,#N/A,TRUE,"Availability";#N/A,#N/A,TRUE,"YTD Revenue";#N/A,#N/A,TRUE,"Fuel Analysis";#N/A,#N/A,TRUE,"Plant O&amp;M";#N/A,#N/A,TRUE,"CESR";#N/A,#N/A,TRUE,"Hourly Pool Prices";#N/A,#N/A,TRUE,"Min-Aver-Max"}</definedName>
    <definedName name="dgfsafdssda" hidden="1">#REF!</definedName>
    <definedName name="drh" hidden="1">#REF!</definedName>
    <definedName name="dsa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dsa_1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exit" hidden="1">{"Generation Schedule",#N/A,FALSE,"Generation"}</definedName>
    <definedName name="exit_1" hidden="1">{"Generation Schedule",#N/A,FALSE,"Generation"}</definedName>
    <definedName name="faa" hidden="1">{"diff250k",#N/A,FALSE,"CAPSTATS"}</definedName>
    <definedName name="faa_1" hidden="1">{"diff250k",#N/A,FALSE,"CAPSTATS"}</definedName>
    <definedName name="FERAR" hidden="1">{"Generation Schedule",#N/A,FALSE,"Generation"}</definedName>
    <definedName name="FERAR_1" hidden="1">{"Generation Schedule",#N/A,FALSE,"Generation"}</definedName>
    <definedName name="gdas" hidden="1">{TRUE,TRUE,-1.25,-15.5,484.5,276.75,FALSE,TRUE,TRUE,TRUE,0,5,#N/A,35,#N/A,7.609375,18.2352941176471,1,FALSE,FALSE,3,TRUE,1,FALSE,100,"Swvu.capdev2.","ACwvu.capdev2.",#N/A,FALSE,FALSE,0.75,0.25,1,1,2,"","&amp;l Revised &amp;d &amp;r &amp;f",FALSE,FALSE,FALSE,FALSE,1,100,#N/A,#N/A,"=R1C1:R41C7",FALSE,"Rwvu.capdev2.",#N/A,FALSE,FALSE,FALSE,1,65532,65532,FALSE,FALSE,TRUE,TRUE,TRUE}</definedName>
    <definedName name="gdas_1" hidden="1">{TRUE,TRUE,-1.25,-15.5,484.5,276.75,FALSE,TRUE,TRUE,TRUE,0,5,#N/A,35,#N/A,7.609375,18.2352941176471,1,FALSE,FALSE,3,TRUE,1,FALSE,100,"Swvu.capdev2.","ACwvu.capdev2.",#N/A,FALSE,FALSE,0.75,0.25,1,1,2,"","&amp;l Revised &amp;d &amp;r &amp;f",FALSE,FALSE,FALSE,FALSE,1,100,#N/A,#N/A,"=R1C1:R41C7",FALSE,"Rwvu.capdev2.",#N/A,FALSE,FALSE,FALSE,1,65532,65532,FALSE,FALSE,TRUE,TRUE,TRUE}</definedName>
    <definedName name="gg" hidden="1">#REF!</definedName>
    <definedName name="ghg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ghg_1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ghjkghk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ghjkghk_1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ghk" hidden="1">{TRUE,TRUE,-1.25,-15.5,484.5,276.75,FALSE,TRUE,TRUE,TRUE,0,5,#N/A,1,#N/A,13.03125,22.9230769230769,1,FALSE,FALSE,3,TRUE,1,FALSE,100,"Swvu.cear.","ACwvu.cear.",#N/A,FALSE,FALSE,0,0,0.5,0.5,1,"","&amp;l&amp;""HELV""&amp;8FILE:&amp;F&amp;cPAGE &amp;p",FALSE,FALSE,FALSE,FALSE,1,100,#N/A,#N/A,"=R1C1:R100C15",FALSE,#N/A,#N/A,FALSE,FALSE,FALSE,1,65532,65532,FALSE,FALSE,TRUE,TRUE,TRUE}</definedName>
    <definedName name="ghk_1" hidden="1">{TRUE,TRUE,-1.25,-15.5,484.5,276.75,FALSE,TRUE,TRUE,TRUE,0,5,#N/A,1,#N/A,13.03125,22.9230769230769,1,FALSE,FALSE,3,TRUE,1,FALSE,100,"Swvu.cear.","ACwvu.cear.",#N/A,FALSE,FALSE,0,0,0.5,0.5,1,"","&amp;l&amp;""HELV""&amp;8FILE:&amp;F&amp;cPAGE &amp;p",FALSE,FALSE,FALSE,FALSE,1,100,#N/A,#N/A,"=R1C1:R100C15",FALSE,#N/A,#N/A,FALSE,FALSE,FALSE,1,65532,65532,FALSE,FALSE,TRUE,TRUE,TRUE}</definedName>
    <definedName name="gjkg" hidden="1">{TRUE,TRUE,-1.25,-15.5,484.5,276.75,FALSE,TRUE,TRUE,TRUE,0,4,#N/A,1,#N/A,11,22.0769230769231,1,FALSE,FALSE,3,TRUE,1,FALSE,100,"Swvu.details.","ACwvu.details.",#N/A,FALSE,FALSE,0.5,0.5,0.5,0.5,2,"","&amp;CPage &amp;P",FALSE,FALSE,FALSE,FALSE,1,95,#N/A,#N/A,"=R13C1:R430C13","=R1:R12",#N/A,#N/A,FALSE,FALSE,FALSE,1,65532,65532,FALSE,FALSE,TRUE,TRUE,TRUE}</definedName>
    <definedName name="gjkg_1" hidden="1">{TRUE,TRUE,-1.25,-15.5,484.5,276.75,FALSE,TRUE,TRUE,TRUE,0,4,#N/A,1,#N/A,11,22.0769230769231,1,FALSE,FALSE,3,TRUE,1,FALSE,100,"Swvu.details.","ACwvu.details.",#N/A,FALSE,FALSE,0.5,0.5,0.5,0.5,2,"","&amp;CPage &amp;P",FALSE,FALSE,FALSE,FALSE,1,95,#N/A,#N/A,"=R13C1:R430C13","=R1:R12",#N/A,#N/A,FALSE,FALSE,FALSE,1,65532,65532,FALSE,FALSE,TRUE,TRUE,TRUE}</definedName>
    <definedName name="gjkh" hidden="1">{TRUE,TRUE,-1.25,-15.5,484.5,276.75,FALSE,TRUE,TRUE,TRUE,0,3,#N/A,343,#N/A,11.1351351351351,22.3846153846154,1,FALSE,FALSE,3,TRUE,1,FALSE,100,"Swvu.contributions.","ACwvu.contributions.",#N/A,FALSE,FALSE,0.5,0.5,0.5,0.5,2,"","&amp;CPage &amp;P",FALSE,FALSE,FALSE,FALSE,1,95,#N/A,#N/A,"=R13C1:R430C13","=R1:R12",#N/A,#N/A,FALSE,FALSE,FALSE,1,65532,65532,FALSE,FALSE,TRUE,TRUE,TRUE}</definedName>
    <definedName name="gjkh_1" hidden="1">{TRUE,TRUE,-1.25,-15.5,484.5,276.75,FALSE,TRUE,TRUE,TRUE,0,3,#N/A,343,#N/A,11.1351351351351,22.3846153846154,1,FALSE,FALSE,3,TRUE,1,FALSE,100,"Swvu.contributions.","ACwvu.contributions.",#N/A,FALSE,FALSE,0.5,0.5,0.5,0.5,2,"","&amp;CPage &amp;P",FALSE,FALSE,FALSE,FALSE,1,95,#N/A,#N/A,"=R13C1:R430C13","=R1:R12",#N/A,#N/A,FALSE,FALSE,FALSE,1,65532,65532,FALSE,FALSE,TRUE,TRUE,TRUE}</definedName>
    <definedName name="jj" hidden="1">#REF!</definedName>
    <definedName name="k" hidden="1">#REF!</definedName>
    <definedName name="kjl" hidden="1">{"capstats",#N/A,FALSE,"CAPSTATS";"cear",#N/A,FALSE,"CEARRPT";"capdev1",#N/A,FALSE,"CAPDEV1";"capdev2",#N/A,FALSE,"CAPDEV2"}</definedName>
    <definedName name="kjl_1" hidden="1">{"capstats",#N/A,FALSE,"CAPSTATS";"cear",#N/A,FALSE,"CEARRPT";"capdev1",#N/A,FALSE,"CAPDEV1";"capdev2",#N/A,FALSE,"CAPDEV2"}</definedName>
    <definedName name="l" hidden="1">#REF!</definedName>
    <definedName name="lkdjfls" hidden="1">#REF!</definedName>
    <definedName name="old_1" hidden="1">{TRUE,TRUE,-1.25,-15.5,484.5,276.75,FALSE,TRUE,TRUE,TRUE,0,4,#N/A,1,#N/A,11,22.0769230769231,1,FALSE,FALSE,3,TRUE,1,FALSE,100,"Swvu.details.","ACwvu.details.",#N/A,FALSE,FALSE,0.5,0.5,0.5,0.5,2,"","&amp;CPage &amp;P",FALSE,FALSE,FALSE,FALSE,1,95,#N/A,#N/A,"=R13C1:R430C13","=R1:R12",#N/A,#N/A,FALSE,FALSE,FALSE,1,65532,65532,FALSE,FALSE,TRUE,TRUE,TRUE}</definedName>
    <definedName name="olf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olf_1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Rwvu.capdev2." hidden="1">#REF!,#REF!</definedName>
    <definedName name="S" hidden="1">{#N/A,#N/A,FALSE,"Account Codes"}</definedName>
    <definedName name="saf" hidden="1">{TRUE,TRUE,-1.25,-15.5,484.5,276.75,FALSE,TRUE,TRUE,TRUE,0,6,#N/A,412,#N/A,10.609375,23.9230769230769,1,FALSE,FALSE,3,TRUE,1,FALSE,100,"Swvu.capstats.","ACwvu.capstats.",#N/A,FALSE,FALSE,0.5,0.5,0.5,0.5,2,"","&amp;CPage &amp;P",FALSE,FALSE,FALSE,FALSE,1,95,#N/A,#N/A,"=R13C1:R430C13","=R1:R12",#N/A,#N/A,FALSE,FALSE,FALSE,1,65532,65532,FALSE,FALSE,TRUE,TRUE,TRUE}</definedName>
    <definedName name="saf_1" hidden="1">{TRUE,TRUE,-1.25,-15.5,484.5,276.75,FALSE,TRUE,TRUE,TRUE,0,6,#N/A,412,#N/A,10.609375,23.9230769230769,1,FALSE,FALSE,3,TRUE,1,FALSE,100,"Swvu.capstats.","ACwvu.capstats.",#N/A,FALSE,FALSE,0.5,0.5,0.5,0.5,2,"","&amp;CPage &amp;P",FALSE,FALSE,FALSE,FALSE,1,95,#N/A,#N/A,"=R13C1:R430C13","=R1:R12",#N/A,#N/A,FALSE,FALSE,FALSE,1,65532,65532,FALSE,FALSE,TRUE,TRUE,TRUE}</definedName>
    <definedName name="sfgheruyetyujuetyue5tyebertyeuyuyjetyuetuy" hidden="1">#REF!</definedName>
    <definedName name="Swvu.capdev1." hidden="1">#REF!</definedName>
    <definedName name="Swvu.capdev2." hidden="1">#REF!</definedName>
    <definedName name="Swvu.cear." hidden="1">#REF!</definedName>
    <definedName name="test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test_1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Account._.Codes." hidden="1">{#N/A,#N/A,FALSE,"Account Codes"}</definedName>
    <definedName name="wrn.Account._.Codes._1" hidden="1">{#N/A,#N/A,FALSE,"Account Codes"}</definedName>
    <definedName name="wrn.acct_codes" hidden="1">{#N/A,#N/A,FALSE,"Account Codes"}</definedName>
    <definedName name="wrn.acct_codes_1" hidden="1">{#N/A,#N/A,FALSE,"Account Codes"}</definedName>
    <definedName name="wrn.APL._.Report." hidden="1">{#N/A,#N/A,FALSE,"title";#N/A,#N/A,FALSE,"earn by plant";#N/A,#N/A,FALSE,"earn";#N/A,#N/A,FALSE,"balsh";#N/A,#N/A,FALSE,"stchg";#N/A,#N/A,FALSE,"var-explan";#N/A,#N/A,FALSE,"othassets";#N/A,#N/A,FALSE,"capex"}</definedName>
    <definedName name="wrn.Bank._.LOC." hidden="1">{#N/A,#N/A,FALSE,"Bank LOC(U.S.Canada)"}</definedName>
    <definedName name="wrn.Bank._.LOC._1" hidden="1">{#N/A,#N/A,FALSE,"Bank LOC(U.S.Canada)"}</definedName>
    <definedName name="wrn.Capital._.Expenditure._.Reports." hidden="1">{"capstats",#N/A,FALSE,"CAPSTATS";"cear",#N/A,FALSE,"CEARRPT";"capdev1",#N/A,FALSE,"CAPDEV1";"capdev2",#N/A,FALSE,"CAPDEV2"}</definedName>
    <definedName name="wrn.Capital._.Expenditure._.Reports._1" hidden="1">{"capstats",#N/A,FALSE,"CAPSTATS";"cear",#N/A,FALSE,"CEARRPT";"capdev1",#N/A,FALSE,"CAPDEV1";"capdev2",#N/A,FALSE,"CAPDEV2"}</definedName>
    <definedName name="wrn.Directors._.Report." hidden="1">{#N/A,#N/A,FALSE,"Dir";#N/A,#N/A,FALSE,"Dir1";#N/A,#N/A,FALSE,"Dir2";#N/A,#N/A,FALSE,"Dir3";#N/A,#N/A,FALSE,"Dir4";#N/A,#N/A,FALSE,"Dir5";#N/A,#N/A,FALSE,"Dir6";#N/A,#N/A,FALSE,"Dir7";#N/A,#N/A,FALSE,"Dir8";#N/A,#N/A,FALSE,"Dir9"}</definedName>
    <definedName name="wrn.Generation._.Scheduling." hidden="1">{"Generation Schedule",#N/A,FALSE,"Generation"}</definedName>
    <definedName name="wrn.Generation._.Scheduling._1" hidden="1">{"Generation Schedule",#N/A,FALSE,"Generation"}</definedName>
    <definedName name="wrn.Key._.Assumpt" hidden="1">{#N/A,#N/A,FALSE,"Key Assumptions"}</definedName>
    <definedName name="wrn.Key._.Assumpt_1" hidden="1">{#N/A,#N/A,FALSE,"Key Assumptions"}</definedName>
    <definedName name="wrn.Key._.Assumptions." hidden="1">{#N/A,#N/A,FALSE,"Key Assumptions"}</definedName>
    <definedName name="wrn.Key._.Assumptions._1" hidden="1">{#N/A,#N/A,FALSE,"Key Assumptions"}</definedName>
    <definedName name="wrn.Mthly._.Financial._.Report." hidden="1">{#N/A,#N/A,FALSE,"MR";#N/A,#N/A,FALSE,"Summ 1";#N/A,#N/A,FALSE,"Inc Stmt";#N/A,#N/A,FALSE,"Frcst IS";#N/A,#N/A,FALSE,"IS Var";#N/A,#N/A,FALSE,"BS";#N/A,#N/A,FALSE,"SC";#N/A,#N/A,FALSE,"AIP";#N/A,#N/A,FALSE,"Av";#N/A,#N/A,FALSE,"Rev";#N/A,#N/A,FALSE,"NRG";#N/A,#N/A,FALSE,"XS";#N/A,#N/A,FALSE,"Fuel";#N/A,#N/A,FALSE,"O&amp;M";#N/A,#N/A,FALSE,"CESR";#N/A,#N/A,FALSE,"HrlyPP";#N/A,#N/A,FALSE,"MinMaxAv"}</definedName>
    <definedName name="wrn.NID._.Estimate._.Report." hidden="1">{#N/A,#N/A,TRUE,"Estimate Summary";#N/A,#N/A,TRUE,"Transmission Line";#N/A,#N/A,TRUE,"Substation";#N/A,#N/A,TRUE,"Telecommunications"}</definedName>
    <definedName name="wrn.NID._.Estimate._.Report._1" hidden="1">{#N/A,#N/A,TRUE,"Estimate Summary";#N/A,#N/A,TRUE,"Transmission Line";#N/A,#N/A,TRUE,"Substation";#N/A,#N/A,TRUE,"Telecommunications"}</definedName>
    <definedName name="wrn.Over._.Under._.250k." hidden="1">{"diff250k",#N/A,FALSE,"CAPSTATS"}</definedName>
    <definedName name="wrn.Over._.Under._.250k._1" hidden="1">{"diff250k",#N/A,FALSE,"CAPSTATS"}</definedName>
    <definedName name="wrn.PGBG._.Report." hidden="1">{#N/A,#N/A,FALSE,"title-gr";#N/A,#N/A,FALSE,"earn sum-gr";#N/A,#N/A,FALSE,"EBP-Grp";#N/A,#N/A,FALSE,"Var expl";#N/A,#N/A,FALSE,"chart apl";#N/A,#N/A,FALSE,"chart ap2k"}</definedName>
    <definedName name="wrn.Power._.Gen._.Business._.Group." hidden="1">{#N/A,#N/A,FALSE,"Cover";#N/A,#N/A,FALSE,"APL synopsis";#N/A,#N/A,FALSE,"Canada";#N/A,#N/A,FALSE,"Auscad$";#N/A,#N/A,FALSE,"uk$";#N/A,#N/A,FALSE,"AP2000 synopsis";#N/A,#N/A,FALSE,"AP2000"}</definedName>
    <definedName name="wrn.PPS._.Estimate." hidden="1">{#N/A,#N/A,TRUE,"PPS Estimate Summary";#N/A,#N/A,TRUE,"Transmission Line Estimate";#N/A,#N/A,TRUE,"Substation Estimate";#N/A,#N/A,TRUE,"Telecom Estimate"}</definedName>
    <definedName name="wrn.PPS._.Estimate._1" hidden="1">{#N/A,#N/A,TRUE,"PPS Estimate Summary";#N/A,#N/A,TRUE,"Transmission Line Estimate";#N/A,#N/A,TRUE,"Substation Estimate";#N/A,#N/A,TRUE,"Telecom Estimate"}</definedName>
    <definedName name="wrn.Print._.ATCO._.Power." hidden="1">{#N/A,#N/A,FALSE,"Earnings";#N/A,#N/A,FALSE,"EBP-Int";#N/A,#N/A,FALSE,"Balance Sheet";#N/A,#N/A,FALSE,"Cash Flow CU";#N/A,#N/A,FALSE,"Corporate Costs";#N/A,#N/A,FALSE,"G&amp;A (detailed as per OOC)";#N/A,#N/A,FALSE,"Capex";#N/A,#N/A,FALSE,"Graphs";#N/A,#N/A,FALSE,"Performance"}</definedName>
    <definedName name="wrn.Report." hidden="1">{#N/A,#N/A,FALSE,"Cover";#N/A,#N/A,FALSE,"Summary";#N/A,#N/A,FALSE,"Income Statement";#N/A,#N/A,FALSE,"Forecast Income";#N/A,#N/A,FALSE,"Variance Analysis";#N/A,#N/A,FALSE,"BS";#N/A,#N/A,FALSE,"SCFP";#N/A,#N/A,FALSE,"Availability Incentives";#N/A,#N/A,FALSE,"Availability";#N/A,#N/A,FALSE,"YTD Revenue";#N/A,#N/A,FALSE,"Forecast Revenue";#N/A,#N/A,FALSE,"Energy Charge";#N/A,#N/A,FALSE,"Excess Energy";#N/A,#N/A,FALSE,"Fuel Analysis";#N/A,#N/A,FALSE,"Plant O&amp;M";#N/A,#N/A,FALSE,"CESR";#N/A,#N/A,FALSE,"Hourly Pool Price";#N/A,#N/A,FALSE,"Min-Aver-Max"}</definedName>
    <definedName name="wrn.Report._.Group." hidden="1">{#N/A,#N/A,TRUE,"title-gr";#N/A,#N/A,TRUE,"earn by plant-gr";#N/A,#N/A,TRUE,"earn sum-gr";#N/A,#N/A,TRUE,"chart apl"}</definedName>
    <definedName name="wrn.Stmts_Only." hidden="1">{#N/A,#N/A,FALSE,"Index";#N/A,#N/A,FALSE,"Earnings";#N/A,#N/A,FALSE,"Earnings by project";#N/A,#N/A,FALSE,"Balance Sheet";#N/A,#N/A,FALSE,"Cash Flow";#N/A,#N/A,FALSE,"G&amp;A";#N/A,#N/A,FALSE,"Capex";#N/A,#N/A,FALSE,"Graphs";#N/A,#N/A,FALSE,"Highlights"}</definedName>
    <definedName name="wrn.Summary" hidden="1">{#N/A,#N/A,FALSE,"Summary"}</definedName>
    <definedName name="wrn.Summary." hidden="1">{#N/A,#N/A,FALSE,"Summary"}</definedName>
    <definedName name="wrn.Summary._1" hidden="1">{#N/A,#N/A,FALSE,"Summary"}</definedName>
    <definedName name="wrn.TEC._.Consolidated" hidden="1">{#N/A,#N/A,FALSE,"TEC Consolidated"}</definedName>
    <definedName name="wrn.TEC._.Consolidated." hidden="1">{#N/A,#N/A,FALSE,"TEC Consolidated"}</definedName>
    <definedName name="wrn.TEC._.Consolidated._1" hidden="1">{#N/A,#N/A,FALSE,"TEC Consolidated"}</definedName>
    <definedName name="wrn.Transmission." hidden="1">{#N/A,#N/A,FALSE,"Trans"}</definedName>
    <definedName name="wrn.Transmission._1" hidden="1">{#N/A,#N/A,FALSE,"Trans"}</definedName>
    <definedName name="wrt" hidden="1">#REF!</definedName>
    <definedName name="wvu.capdev1." hidden="1">{TRUE,TRUE,-1.25,-15.5,484.5,276.75,FALSE,TRUE,TRUE,TRUE,0,1,#N/A,1,#N/A,3.47422680412371,16.4117647058824,1,FALSE,FALSE,3,TRUE,1,FALSE,100,"Swvu.capdev1.","ACwvu.capdev1.",#N/A,FALSE,FALSE,0.81,0.48,0.73,1,2,"","&amp;l Revised &amp;d &amp;r &amp;f",FALSE,FALSE,FALSE,FALSE,1,100,#N/A,#N/A,FALSE,FALSE,#N/A,#N/A,FALSE,FALSE,FALSE,1,65532,65532,FALSE,FALSE,TRUE,TRUE,TRUE}</definedName>
    <definedName name="wvu.capdev1._1" hidden="1">{TRUE,TRUE,-1.25,-15.5,484.5,276.75,FALSE,TRUE,TRUE,TRUE,0,1,#N/A,1,#N/A,3.47422680412371,16.4117647058824,1,FALSE,FALSE,3,TRUE,1,FALSE,100,"Swvu.capdev1.","ACwvu.capdev1.",#N/A,FALSE,FALSE,0.81,0.48,0.73,1,2,"","&amp;l Revised &amp;d &amp;r &amp;f",FALSE,FALSE,FALSE,FALSE,1,100,#N/A,#N/A,FALSE,FALSE,#N/A,#N/A,FALSE,FALSE,FALSE,1,65532,65532,FALSE,FALSE,TRUE,TRUE,TRUE}</definedName>
    <definedName name="wvu.capdev2." hidden="1">{TRUE,TRUE,-1.25,-15.5,484.5,276.75,FALSE,TRUE,TRUE,TRUE,0,5,#N/A,35,#N/A,7.609375,18.2352941176471,1,FALSE,FALSE,3,TRUE,1,FALSE,100,"Swvu.capdev2.","ACwvu.capdev2.",#N/A,FALSE,FALSE,0.75,0.25,1,1,2,"","&amp;l Revised &amp;d &amp;r &amp;f",FALSE,FALSE,FALSE,FALSE,1,100,#N/A,#N/A,"=R1C1:R41C7",FALSE,"Rwvu.capdev2.",#N/A,FALSE,FALSE,FALSE,1,65532,65532,FALSE,FALSE,TRUE,TRUE,TRUE}</definedName>
    <definedName name="wvu.capdev2._1" hidden="1">{TRUE,TRUE,-1.25,-15.5,484.5,276.75,FALSE,TRUE,TRUE,TRUE,0,5,#N/A,35,#N/A,7.609375,18.2352941176471,1,FALSE,FALSE,3,TRUE,1,FALSE,100,"Swvu.capdev2.","ACwvu.capdev2.",#N/A,FALSE,FALSE,0.75,0.25,1,1,2,"","&amp;l Revised &amp;d &amp;r &amp;f",FALSE,FALSE,FALSE,FALSE,1,100,#N/A,#N/A,"=R1C1:R41C7",FALSE,"Rwvu.capdev2.",#N/A,FALSE,FALSE,FALSE,1,65532,65532,FALSE,FALSE,TRUE,TRUE,TRUE}</definedName>
    <definedName name="wvu.capstats." hidden="1">{TRUE,TRUE,-1.25,-15.5,484.5,276.75,FALSE,TRUE,TRUE,TRUE,0,6,#N/A,412,#N/A,10.609375,23.9230769230769,1,FALSE,FALSE,3,TRUE,1,FALSE,100,"Swvu.capstats.","ACwvu.capstats.",#N/A,FALSE,FALSE,0.5,0.5,0.5,0.5,2,"","&amp;CPage &amp;P",FALSE,FALSE,FALSE,FALSE,1,95,#N/A,#N/A,"=R13C1:R430C13","=R1:R12",#N/A,#N/A,FALSE,FALSE,FALSE,1,65532,65532,FALSE,FALSE,TRUE,TRUE,TRUE}</definedName>
    <definedName name="wvu.capstats._1" hidden="1">{TRUE,TRUE,-1.25,-15.5,484.5,276.75,FALSE,TRUE,TRUE,TRUE,0,6,#N/A,412,#N/A,10.609375,23.9230769230769,1,FALSE,FALSE,3,TRUE,1,FALSE,100,"Swvu.capstats.","ACwvu.capstats.",#N/A,FALSE,FALSE,0.5,0.5,0.5,0.5,2,"","&amp;CPage &amp;P",FALSE,FALSE,FALSE,FALSE,1,95,#N/A,#N/A,"=R13C1:R430C13","=R1:R12",#N/A,#N/A,FALSE,FALSE,FALSE,1,65532,65532,FALSE,FALSE,TRUE,TRUE,TRUE}</definedName>
    <definedName name="wvu.cear." hidden="1">{TRUE,TRUE,-1.25,-15.5,484.5,276.75,FALSE,TRUE,TRUE,TRUE,0,5,#N/A,1,#N/A,13.03125,22.9230769230769,1,FALSE,FALSE,3,TRUE,1,FALSE,100,"Swvu.cear.","ACwvu.cear.",#N/A,FALSE,FALSE,0,0,0.5,0.5,1,"","&amp;l&amp;""HELV""&amp;8FILE:&amp;F&amp;cPAGE &amp;p",FALSE,FALSE,FALSE,FALSE,1,100,#N/A,#N/A,"=R1C1:R100C15",FALSE,#N/A,#N/A,FALSE,FALSE,FALSE,1,65532,65532,FALSE,FALSE,TRUE,TRUE,TRUE}</definedName>
    <definedName name="wvu.cear._1" hidden="1">{TRUE,TRUE,-1.25,-15.5,484.5,276.75,FALSE,TRUE,TRUE,TRUE,0,5,#N/A,1,#N/A,13.03125,22.9230769230769,1,FALSE,FALSE,3,TRUE,1,FALSE,100,"Swvu.cear.","ACwvu.cear.",#N/A,FALSE,FALSE,0,0,0.5,0.5,1,"","&amp;l&amp;""HELV""&amp;8FILE:&amp;F&amp;cPAGE &amp;p",FALSE,FALSE,FALSE,FALSE,1,100,#N/A,#N/A,"=R1C1:R100C15",FALSE,#N/A,#N/A,FALSE,FALSE,FALSE,1,65532,65532,FALSE,FALSE,TRUE,TRUE,TRUE}</definedName>
    <definedName name="wvu.contributions." hidden="1">{TRUE,TRUE,-1.25,-15.5,484.5,276.75,FALSE,TRUE,TRUE,TRUE,0,3,#N/A,343,#N/A,11.1351351351351,22.3846153846154,1,FALSE,FALSE,3,TRUE,1,FALSE,100,"Swvu.contributions.","ACwvu.contributions.",#N/A,FALSE,FALSE,0.5,0.5,0.5,0.5,2,"","&amp;CPage &amp;P",FALSE,FALSE,FALSE,FALSE,1,95,#N/A,#N/A,"=R13C1:R430C13","=R1:R12",#N/A,#N/A,FALSE,FALSE,FALSE,1,65532,65532,FALSE,FALSE,TRUE,TRUE,TRUE}</definedName>
    <definedName name="wvu.contributions._1" hidden="1">{TRUE,TRUE,-1.25,-15.5,484.5,276.75,FALSE,TRUE,TRUE,TRUE,0,3,#N/A,343,#N/A,11.1351351351351,22.3846153846154,1,FALSE,FALSE,3,TRUE,1,FALSE,100,"Swvu.contributions.","ACwvu.contributions.",#N/A,FALSE,FALSE,0.5,0.5,0.5,0.5,2,"","&amp;CPage &amp;P",FALSE,FALSE,FALSE,FALSE,1,95,#N/A,#N/A,"=R13C1:R430C13","=R1:R12",#N/A,#N/A,FALSE,FALSE,FALSE,1,65532,65532,FALSE,FALSE,TRUE,TRUE,TRUE}</definedName>
    <definedName name="wvu.details." hidden="1">{TRUE,TRUE,-1.25,-15.5,484.5,276.75,FALSE,TRUE,TRUE,TRUE,0,4,#N/A,1,#N/A,11,22.0769230769231,1,FALSE,FALSE,3,TRUE,1,FALSE,100,"Swvu.details.","ACwvu.details.",#N/A,FALSE,FALSE,0.5,0.5,0.5,0.5,2,"","&amp;CPage &amp;P",FALSE,FALSE,FALSE,FALSE,1,95,#N/A,#N/A,"=R13C1:R430C13","=R1:R12",#N/A,#N/A,FALSE,FALSE,FALSE,1,65532,65532,FALSE,FALSE,TRUE,TRUE,TRUE}</definedName>
    <definedName name="wvu.details._1" hidden="1">{TRUE,TRUE,-1.25,-15.5,484.5,276.75,FALSE,TRUE,TRUE,TRUE,0,4,#N/A,1,#N/A,11,22.0769230769231,1,FALSE,FALSE,3,TRUE,1,FALSE,100,"Swvu.details.","ACwvu.details.",#N/A,FALSE,FALSE,0.5,0.5,0.5,0.5,2,"","&amp;CPage &amp;P",FALSE,FALSE,FALSE,FALSE,1,95,#N/A,#N/A,"=R13C1:R430C13","=R1:R12",#N/A,#N/A,FALSE,FALSE,FALSE,1,65532,65532,FALSE,FALSE,TRUE,TRUE,TRUE}</definedName>
    <definedName name="wvu.diff250k.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wvu.diff250k._1" hidden="1">{TRUE,TRUE,-1.25,-15.5,484.5,276.75,FALSE,TRUE,TRUE,TRUE,0,6,#N/A,332,#N/A,10.609375,19,1,FALSE,FALSE,3,TRUE,1,FALSE,100,"Swvu.diff250k.","ACwvu.diff250k.",#N/A,FALSE,FALSE,0.5,0.5,0.5,0.5,2,"","&amp;CPage &amp;P",FALSE,FALSE,FALSE,FALSE,1,95,#N/A,#N/A,"=R13C1:R430C13","=R1:R12",#N/A,#N/A,FALSE,FALSE,FALSE,1,65532,65532,FALSE,FALSE,TRUE,TRUE,TRUE}</definedName>
    <definedName name="wvu.removal.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wvu.removal._1" hidden="1">{TRUE,TRUE,-1.25,-15.5,484.5,276.75,FALSE,TRUE,TRUE,TRUE,0,3,#N/A,422,#N/A,11.1351351351351,23.4705882352941,1,FALSE,FALSE,3,TRUE,1,FALSE,100,"Swvu.removal.","ACwvu.removal.",#N/A,FALSE,FALSE,0.5,0.5,0.5,0.5,2,"","&amp;CPage &amp;P",FALSE,FALSE,FALSE,FALSE,1,95,#N/A,#N/A,"=R13C1:R430C13","=R1:R12",#N/A,#N/A,FALSE,FALSE,FALSE,1,65532,65532,FALSE,FALSE,TRUE,TRUE,TRUE}</definedName>
    <definedName name="Z_010B49B6_4FF6_11D3_8D27_400000044310_.wvu.PrintArea" hidden="1">#REF!</definedName>
    <definedName name="Z_010B49B7_4FF6_11D3_8D27_400000044310_.wvu.PrintArea" hidden="1">#REF!</definedName>
    <definedName name="Z_010B49B8_4FF6_11D3_8D27_400000044310_.wvu.Cols" hidden="1">#REF!,#REF!</definedName>
    <definedName name="Z_010B49B8_4FF6_11D3_8D27_400000044310_.wvu.PrintArea" hidden="1">#REF!</definedName>
    <definedName name="Z_010B49B9_4FF6_11D3_8D27_400000044310_.wvu.PrintArea" hidden="1">#REF!</definedName>
    <definedName name="Z_010B49BA_4FF6_11D3_8D27_400000044310_.wvu.PrintArea" hidden="1">#REF!</definedName>
    <definedName name="Z_010B49BA_4FF6_11D3_8D27_400000044310_.wvu.PrintTitles" hidden="1">#REF!</definedName>
    <definedName name="Z_010B49BB_4FF6_11D3_8D27_400000044310_.wvu.PrintArea" hidden="1">#REF!</definedName>
    <definedName name="Z_010B49BB_4FF6_11D3_8D27_400000044310_.wvu.PrintTitles" hidden="1">#REF!</definedName>
    <definedName name="Z_010B49BC_4FF6_11D3_8D27_400000044310_.wvu.PrintArea" hidden="1">#REF!</definedName>
    <definedName name="Z_010B49BD_4FF6_11D3_8D27_400000044310_.wvu.PrintArea" hidden="1">#REF!</definedName>
    <definedName name="Z_010B49BE_4FF6_11D3_8D27_400000044310_.wvu.PrintArea" hidden="1">#REF!</definedName>
    <definedName name="Z_010B49BE_4FF6_11D3_8D27_400000044310_.wvu.PrintTitles" hidden="1">#REF!</definedName>
    <definedName name="Z_010B49BF_4FF6_11D3_8D27_400000044310_.wvu.PrintArea" hidden="1">#REF!</definedName>
    <definedName name="Z_010B49BF_4FF6_11D3_8D27_400000044310_.wvu.PrintTitles" hidden="1">#REF!</definedName>
    <definedName name="Z_010B49C0_4FF6_11D3_8D27_400000044310_.wvu.PrintArea" hidden="1">#REF!</definedName>
    <definedName name="Z_010B49C0_4FF6_11D3_8D27_400000044310_.wvu.PrintTitles" hidden="1">#REF!</definedName>
    <definedName name="Z_010B49C1_4FF6_11D3_8D27_400000044310_.wvu.PrintArea" hidden="1">#REF!</definedName>
    <definedName name="Z_010B49C1_4FF6_11D3_8D27_400000044310_.wvu.PrintTitles" hidden="1">#REF!</definedName>
    <definedName name="Z_010B49C2_4FF6_11D3_8D27_400000044310_.wvu.PrintArea" hidden="1">#REF!</definedName>
    <definedName name="Z_010B49C2_4FF6_11D3_8D27_400000044310_.wvu.PrintTitles" hidden="1">#REF!</definedName>
    <definedName name="Z_010B49C3_4FF6_11D3_8D27_400000044310_.wvu.PrintArea" hidden="1">#REF!</definedName>
    <definedName name="Z_010B49C3_4FF6_11D3_8D27_400000044310_.wvu.PrintTitles" hidden="1">#REF!</definedName>
    <definedName name="Z_010B49C4_4FF6_11D3_8D27_400000044310_.wvu.PrintArea" hidden="1">#REF!</definedName>
    <definedName name="Z_010B49C4_4FF6_11D3_8D27_400000044310_.wvu.PrintTitles" hidden="1">#REF!</definedName>
    <definedName name="Z_010B49C5_4FF6_11D3_8D27_400000044310_.wvu.PrintArea" hidden="1">#REF!</definedName>
    <definedName name="Z_010B49C5_4FF6_11D3_8D27_400000044310_.wvu.PrintTitles" hidden="1">#REF!</definedName>
    <definedName name="Z_05460CE1_08CE_11D3_8CDF_400000044310_.wvu.PrintArea" hidden="1">#REF!</definedName>
    <definedName name="Z_05460CE2_08CE_11D3_8CDF_400000044310_.wvu.PrintArea" hidden="1">#REF!</definedName>
    <definedName name="Z_05460CE3_08CE_11D3_8CDF_400000044310_.wvu.Cols" hidden="1">#REF!,#REF!</definedName>
    <definedName name="Z_05460CE3_08CE_11D3_8CDF_400000044310_.wvu.PrintArea" hidden="1">#REF!</definedName>
    <definedName name="Z_05460CE4_08CE_11D3_8CDF_400000044310_.wvu.PrintArea" hidden="1">#REF!</definedName>
    <definedName name="Z_05460CE5_08CE_11D3_8CDF_400000044310_.wvu.PrintArea" hidden="1">#REF!</definedName>
    <definedName name="Z_05460CE5_08CE_11D3_8CDF_400000044310_.wvu.PrintTitles" hidden="1">#REF!</definedName>
    <definedName name="Z_05460CE6_08CE_11D3_8CDF_400000044310_.wvu.PrintArea" hidden="1">#REF!</definedName>
    <definedName name="Z_05460CE6_08CE_11D3_8CDF_400000044310_.wvu.PrintTitles" hidden="1">#REF!</definedName>
    <definedName name="Z_05460CE7_08CE_11D3_8CDF_400000044310_.wvu.PrintArea" hidden="1">#REF!</definedName>
    <definedName name="Z_05460CE8_08CE_11D3_8CDF_400000044310_.wvu.PrintArea" hidden="1">#REF!</definedName>
    <definedName name="Z_05460CE9_08CE_11D3_8CDF_400000044310_.wvu.PrintArea" hidden="1">#REF!</definedName>
    <definedName name="Z_05460CE9_08CE_11D3_8CDF_400000044310_.wvu.PrintTitles" hidden="1">#REF!</definedName>
    <definedName name="Z_05460CEA_08CE_11D3_8CDF_400000044310_.wvu.PrintArea" hidden="1">#REF!</definedName>
    <definedName name="Z_05460CEA_08CE_11D3_8CDF_400000044310_.wvu.PrintTitles" hidden="1">#REF!</definedName>
    <definedName name="Z_05460CEB_08CE_11D3_8CDF_400000044310_.wvu.PrintArea" hidden="1">#REF!</definedName>
    <definedName name="Z_05460CEB_08CE_11D3_8CDF_400000044310_.wvu.PrintTitles" hidden="1">#REF!</definedName>
    <definedName name="Z_05460CEC_08CE_11D3_8CDF_400000044310_.wvu.PrintArea" hidden="1">#REF!</definedName>
    <definedName name="Z_05460CEC_08CE_11D3_8CDF_400000044310_.wvu.PrintTitles" hidden="1">#REF!</definedName>
    <definedName name="Z_05460CED_08CE_11D3_8CDF_400000044310_.wvu.PrintArea" hidden="1">#REF!</definedName>
    <definedName name="Z_05460CED_08CE_11D3_8CDF_400000044310_.wvu.PrintTitles" hidden="1">#REF!</definedName>
    <definedName name="Z_05460CEE_08CE_11D3_8CDF_400000044310_.wvu.PrintArea" hidden="1">#REF!</definedName>
    <definedName name="Z_05460CEE_08CE_11D3_8CDF_400000044310_.wvu.PrintTitles" hidden="1">#REF!</definedName>
    <definedName name="Z_05460CEF_08CE_11D3_8CDF_400000044310_.wvu.PrintArea" hidden="1">#REF!</definedName>
    <definedName name="Z_05460CEF_08CE_11D3_8CDF_400000044310_.wvu.PrintTitles" hidden="1">#REF!</definedName>
    <definedName name="Z_05460CF0_08CE_11D3_8CDF_400000044310_.wvu.PrintArea" hidden="1">#REF!</definedName>
    <definedName name="Z_05460CF0_08CE_11D3_8CDF_400000044310_.wvu.PrintTitles" hidden="1">#REF!</definedName>
    <definedName name="Z_05460CF4_08CE_11D3_8CDF_400000044310_.wvu.PrintArea" hidden="1">#REF!</definedName>
    <definedName name="Z_05460CF5_08CE_11D3_8CDF_400000044310_.wvu.PrintArea" hidden="1">#REF!</definedName>
    <definedName name="Z_05460CF6_08CE_11D3_8CDF_400000044310_.wvu.Cols" hidden="1">#REF!,#REF!</definedName>
    <definedName name="Z_05460CF6_08CE_11D3_8CDF_400000044310_.wvu.PrintArea" hidden="1">#REF!</definedName>
    <definedName name="Z_05460CF7_08CE_11D3_8CDF_400000044310_.wvu.PrintArea" hidden="1">#REF!</definedName>
    <definedName name="Z_05460CF8_08CE_11D3_8CDF_400000044310_.wvu.PrintArea" hidden="1">#REF!</definedName>
    <definedName name="Z_05460CF8_08CE_11D3_8CDF_400000044310_.wvu.PrintTitles" hidden="1">#REF!</definedName>
    <definedName name="Z_05460CF9_08CE_11D3_8CDF_400000044310_.wvu.PrintArea" hidden="1">#REF!</definedName>
    <definedName name="Z_05460CF9_08CE_11D3_8CDF_400000044310_.wvu.PrintTitles" hidden="1">#REF!</definedName>
    <definedName name="Z_05460CFA_08CE_11D3_8CDF_400000044310_.wvu.PrintArea" hidden="1">#REF!</definedName>
    <definedName name="Z_05460CFB_08CE_11D3_8CDF_400000044310_.wvu.PrintArea" hidden="1">#REF!</definedName>
    <definedName name="Z_05460CFC_08CE_11D3_8CDF_400000044310_.wvu.PrintArea" hidden="1">#REF!</definedName>
    <definedName name="Z_05460CFC_08CE_11D3_8CDF_400000044310_.wvu.PrintTitles" hidden="1">#REF!</definedName>
    <definedName name="Z_05460CFD_08CE_11D3_8CDF_400000044310_.wvu.PrintArea" hidden="1">#REF!</definedName>
    <definedName name="Z_05460CFD_08CE_11D3_8CDF_400000044310_.wvu.PrintTitles" hidden="1">#REF!</definedName>
    <definedName name="Z_05460CFE_08CE_11D3_8CDF_400000044310_.wvu.PrintArea" hidden="1">#REF!</definedName>
    <definedName name="Z_05460CFE_08CE_11D3_8CDF_400000044310_.wvu.PrintTitles" hidden="1">#REF!</definedName>
    <definedName name="Z_05460CFF_08CE_11D3_8CDF_400000044310_.wvu.PrintArea" hidden="1">#REF!</definedName>
    <definedName name="Z_05460CFF_08CE_11D3_8CDF_400000044310_.wvu.PrintTitles" hidden="1">#REF!</definedName>
    <definedName name="Z_05460D00_08CE_11D3_8CDF_400000044310_.wvu.PrintArea" hidden="1">#REF!</definedName>
    <definedName name="Z_05460D00_08CE_11D3_8CDF_400000044310_.wvu.PrintTitles" hidden="1">#REF!</definedName>
    <definedName name="Z_05460D01_08CE_11D3_8CDF_400000044310_.wvu.PrintArea" hidden="1">#REF!</definedName>
    <definedName name="Z_05460D01_08CE_11D3_8CDF_400000044310_.wvu.PrintTitles" hidden="1">#REF!</definedName>
    <definedName name="Z_05460D02_08CE_11D3_8CDF_400000044310_.wvu.PrintArea" hidden="1">#REF!</definedName>
    <definedName name="Z_05460D02_08CE_11D3_8CDF_400000044310_.wvu.PrintTitles" hidden="1">#REF!</definedName>
    <definedName name="Z_05460D03_08CE_11D3_8CDF_400000044310_.wvu.PrintArea" hidden="1">#REF!</definedName>
    <definedName name="Z_05460D03_08CE_11D3_8CDF_400000044310_.wvu.PrintTitles" hidden="1">#REF!</definedName>
    <definedName name="Z_074053C3_7BFD_11D3_8D28_400000044310_.wvu.PrintArea" hidden="1">#REF!</definedName>
    <definedName name="Z_074053C4_7BFD_11D3_8D28_400000044310_.wvu.PrintArea" hidden="1">#REF!</definedName>
    <definedName name="Z_074053C5_7BFD_11D3_8D28_400000044310_.wvu.Cols" hidden="1">#REF!,#REF!</definedName>
    <definedName name="Z_074053C5_7BFD_11D3_8D28_400000044310_.wvu.PrintArea" hidden="1">#REF!</definedName>
    <definedName name="Z_074053C6_7BFD_11D3_8D28_400000044310_.wvu.PrintArea" hidden="1">#REF!</definedName>
    <definedName name="Z_074053C7_7BFD_11D3_8D28_400000044310_.wvu.PrintArea" hidden="1">#REF!</definedName>
    <definedName name="Z_074053C7_7BFD_11D3_8D28_400000044310_.wvu.PrintTitles" hidden="1">#REF!</definedName>
    <definedName name="Z_074053C8_7BFD_11D3_8D28_400000044310_.wvu.PrintArea" hidden="1">#REF!</definedName>
    <definedName name="Z_074053C8_7BFD_11D3_8D28_400000044310_.wvu.PrintTitles" hidden="1">#REF!</definedName>
    <definedName name="Z_074053C9_7BFD_11D3_8D28_400000044310_.wvu.PrintArea" hidden="1">#REF!</definedName>
    <definedName name="Z_074053CA_7BFD_11D3_8D28_400000044310_.wvu.PrintArea" hidden="1">#REF!</definedName>
    <definedName name="Z_074053CB_7BFD_11D3_8D28_400000044310_.wvu.PrintArea" hidden="1">#REF!</definedName>
    <definedName name="Z_074053CB_7BFD_11D3_8D28_400000044310_.wvu.PrintTitles" hidden="1">#REF!</definedName>
    <definedName name="Z_074053CC_7BFD_11D3_8D28_400000044310_.wvu.PrintArea" hidden="1">#REF!</definedName>
    <definedName name="Z_074053CC_7BFD_11D3_8D28_400000044310_.wvu.PrintTitles" hidden="1">#REF!</definedName>
    <definedName name="Z_074053CD_7BFD_11D3_8D28_400000044310_.wvu.PrintArea" hidden="1">#REF!</definedName>
    <definedName name="Z_074053CD_7BFD_11D3_8D28_400000044310_.wvu.PrintTitles" hidden="1">#REF!</definedName>
    <definedName name="Z_074053CE_7BFD_11D3_8D28_400000044310_.wvu.PrintArea" hidden="1">#REF!</definedName>
    <definedName name="Z_074053CE_7BFD_11D3_8D28_400000044310_.wvu.PrintTitles" hidden="1">#REF!</definedName>
    <definedName name="Z_074053CF_7BFD_11D3_8D28_400000044310_.wvu.PrintArea" hidden="1">#REF!</definedName>
    <definedName name="Z_074053CF_7BFD_11D3_8D28_400000044310_.wvu.PrintTitles" hidden="1">#REF!</definedName>
    <definedName name="Z_074053D0_7BFD_11D3_8D28_400000044310_.wvu.PrintArea" hidden="1">#REF!</definedName>
    <definedName name="Z_074053D0_7BFD_11D3_8D28_400000044310_.wvu.PrintTitles" hidden="1">#REF!</definedName>
    <definedName name="Z_074053D1_7BFD_11D3_8D28_400000044310_.wvu.PrintArea" hidden="1">#REF!</definedName>
    <definedName name="Z_074053D1_7BFD_11D3_8D28_400000044310_.wvu.PrintTitles" hidden="1">#REF!</definedName>
    <definedName name="Z_074053D2_7BFD_11D3_8D28_400000044310_.wvu.PrintArea" hidden="1">#REF!</definedName>
    <definedName name="Z_074053D2_7BFD_11D3_8D28_400000044310_.wvu.PrintTitles" hidden="1">#REF!</definedName>
    <definedName name="Z_076C53C1_BC4A_11D2_8835_400000044310_.wvu.PrintArea" hidden="1">#REF!</definedName>
    <definedName name="Z_076C53C2_BC4A_11D2_8835_400000044310_.wvu.PrintArea" hidden="1">#REF!</definedName>
    <definedName name="Z_076C53C3_BC4A_11D2_8835_400000044310_.wvu.PrintArea" hidden="1">#REF!</definedName>
    <definedName name="Z_076C53C4_BC4A_11D2_8835_400000044310_.wvu.Cols" hidden="1">#REF!,#REF!</definedName>
    <definedName name="Z_076C53C4_BC4A_11D2_8835_400000044310_.wvu.PrintArea" hidden="1">#REF!</definedName>
    <definedName name="Z_076C53C5_BC4A_11D2_8835_400000044310_.wvu.PrintArea" hidden="1">#REF!</definedName>
    <definedName name="Z_076C53C5_BC4A_11D2_8835_400000044310_.wvu.PrintTitles" hidden="1">#REF!</definedName>
    <definedName name="Z_076C53C6_BC4A_11D2_8835_400000044310_.wvu.PrintArea" hidden="1">#REF!</definedName>
    <definedName name="Z_076C53C6_BC4A_11D2_8835_400000044310_.wvu.PrintTitles" hidden="1">#REF!</definedName>
    <definedName name="Z_076C53C7_BC4A_11D2_8835_400000044310_.wvu.PrintArea" hidden="1">#REF!</definedName>
    <definedName name="Z_076C53C8_BC4A_11D2_8835_400000044310_.wvu.PrintArea" hidden="1">#REF!</definedName>
    <definedName name="Z_076C53C9_BC4A_11D2_8835_400000044310_.wvu.PrintArea" hidden="1">#REF!</definedName>
    <definedName name="Z_076C53C9_BC4A_11D2_8835_400000044310_.wvu.PrintTitles" hidden="1">#REF!</definedName>
    <definedName name="Z_076C53CA_BC4A_11D2_8835_400000044310_.wvu.PrintArea" hidden="1">#REF!</definedName>
    <definedName name="Z_076C53CA_BC4A_11D2_8835_400000044310_.wvu.PrintTitles" hidden="1">#REF!</definedName>
    <definedName name="Z_076C53CB_BC4A_11D2_8835_400000044310_.wvu.PrintArea" hidden="1">#REF!</definedName>
    <definedName name="Z_076C53CB_BC4A_11D2_8835_400000044310_.wvu.PrintTitles" hidden="1">#REF!</definedName>
    <definedName name="Z_076C53CC_BC4A_11D2_8835_400000044310_.wvu.PrintArea" hidden="1">#REF!</definedName>
    <definedName name="Z_076C53CC_BC4A_11D2_8835_400000044310_.wvu.PrintTitles" hidden="1">#REF!</definedName>
    <definedName name="Z_076C53CD_BC4A_11D2_8835_400000044310_.wvu.PrintArea" hidden="1">#REF!</definedName>
    <definedName name="Z_076C53CD_BC4A_11D2_8835_400000044310_.wvu.PrintTitles" hidden="1">#REF!</definedName>
    <definedName name="Z_076C53CE_BC4A_11D2_8835_400000044310_.wvu.PrintArea" hidden="1">#REF!</definedName>
    <definedName name="Z_076C53CE_BC4A_11D2_8835_400000044310_.wvu.PrintTitles" hidden="1">#REF!</definedName>
    <definedName name="Z_076C53CF_BC4A_11D2_8835_400000044310_.wvu.PrintArea" hidden="1">#REF!</definedName>
    <definedName name="Z_076C53CF_BC4A_11D2_8835_400000044310_.wvu.PrintTitles" hidden="1">#REF!</definedName>
    <definedName name="Z_076C53D0_BC4A_11D2_8835_400000044310_.wvu.PrintArea" hidden="1">#REF!</definedName>
    <definedName name="Z_076C53D0_BC4A_11D2_8835_400000044310_.wvu.PrintTitles" hidden="1">#REF!</definedName>
    <definedName name="Z_0CBCF9B9_D88F_11D2_8835_400000044310_.wvu.PrintArea" hidden="1">#REF!</definedName>
    <definedName name="Z_0CBCF9BA_D88F_11D2_8835_400000044310_.wvu.PrintArea" hidden="1">#REF!</definedName>
    <definedName name="Z_0CBCF9BB_D88F_11D2_8835_400000044310_.wvu.Cols" hidden="1">#REF!,#REF!</definedName>
    <definedName name="Z_0CBCF9BB_D88F_11D2_8835_400000044310_.wvu.PrintArea" hidden="1">#REF!</definedName>
    <definedName name="Z_0CBCF9BC_D88F_11D2_8835_400000044310_.wvu.PrintArea" hidden="1">#REF!</definedName>
    <definedName name="Z_0CBCF9BD_D88F_11D2_8835_400000044310_.wvu.PrintArea" hidden="1">#REF!</definedName>
    <definedName name="Z_0CBCF9BD_D88F_11D2_8835_400000044310_.wvu.PrintTitles" hidden="1">#REF!</definedName>
    <definedName name="Z_0CBCF9BE_D88F_11D2_8835_400000044310_.wvu.PrintArea" hidden="1">#REF!</definedName>
    <definedName name="Z_0CBCF9BE_D88F_11D2_8835_400000044310_.wvu.PrintTitles" hidden="1">#REF!</definedName>
    <definedName name="Z_0CBCF9BF_D88F_11D2_8835_400000044310_.wvu.PrintArea" hidden="1">#REF!</definedName>
    <definedName name="Z_0CBCF9C0_D88F_11D2_8835_400000044310_.wvu.PrintArea" hidden="1">#REF!</definedName>
    <definedName name="Z_0CBCF9C1_D88F_11D2_8835_400000044310_.wvu.PrintArea" hidden="1">#REF!</definedName>
    <definedName name="Z_0CBCF9C1_D88F_11D2_8835_400000044310_.wvu.PrintTitles" hidden="1">#REF!</definedName>
    <definedName name="Z_0CBCF9C2_D88F_11D2_8835_400000044310_.wvu.PrintArea" hidden="1">#REF!</definedName>
    <definedName name="Z_0CBCF9C2_D88F_11D2_8835_400000044310_.wvu.PrintTitles" hidden="1">#REF!</definedName>
    <definedName name="Z_0CBCF9C3_D88F_11D2_8835_400000044310_.wvu.PrintArea" hidden="1">#REF!</definedName>
    <definedName name="Z_0CBCF9C3_D88F_11D2_8835_400000044310_.wvu.PrintTitles" hidden="1">#REF!</definedName>
    <definedName name="Z_0CBCF9C4_D88F_11D2_8835_400000044310_.wvu.PrintArea" hidden="1">#REF!</definedName>
    <definedName name="Z_0CBCF9C4_D88F_11D2_8835_400000044310_.wvu.PrintTitles" hidden="1">#REF!</definedName>
    <definedName name="Z_0CBCF9C5_D88F_11D2_8835_400000044310_.wvu.PrintArea" hidden="1">#REF!</definedName>
    <definedName name="Z_0CBCF9C5_D88F_11D2_8835_400000044310_.wvu.PrintTitles" hidden="1">#REF!</definedName>
    <definedName name="Z_0CBCF9C6_D88F_11D2_8835_400000044310_.wvu.PrintArea" hidden="1">#REF!</definedName>
    <definedName name="Z_0CBCF9C6_D88F_11D2_8835_400000044310_.wvu.PrintTitles" hidden="1">#REF!</definedName>
    <definedName name="Z_0CBCF9C7_D88F_11D2_8835_400000044310_.wvu.PrintArea" hidden="1">#REF!</definedName>
    <definedName name="Z_0CBCF9C7_D88F_11D2_8835_400000044310_.wvu.PrintTitles" hidden="1">#REF!</definedName>
    <definedName name="Z_0CBCF9C8_D88F_11D2_8835_400000044310_.wvu.PrintArea" hidden="1">#REF!</definedName>
    <definedName name="Z_0CBCF9C8_D88F_11D2_8835_400000044310_.wvu.PrintTitles" hidden="1">#REF!</definedName>
    <definedName name="Z_0CBCFA0A_D88F_11D2_8835_400000044310_.wvu.PrintArea" hidden="1">#REF!</definedName>
    <definedName name="Z_0CBCFA0B_D88F_11D2_8835_400000044310_.wvu.PrintArea" hidden="1">#REF!</definedName>
    <definedName name="Z_0CBCFA0C_D88F_11D2_8835_400000044310_.wvu.Cols" hidden="1">#REF!,#REF!</definedName>
    <definedName name="Z_0CBCFA0C_D88F_11D2_8835_400000044310_.wvu.PrintArea" hidden="1">#REF!</definedName>
    <definedName name="Z_0CBCFA0D_D88F_11D2_8835_400000044310_.wvu.PrintArea" hidden="1">#REF!</definedName>
    <definedName name="Z_0CBCFA0E_D88F_11D2_8835_400000044310_.wvu.PrintArea" hidden="1">#REF!</definedName>
    <definedName name="Z_0CBCFA0E_D88F_11D2_8835_400000044310_.wvu.PrintTitles" hidden="1">#REF!</definedName>
    <definedName name="Z_0CBCFA0F_D88F_11D2_8835_400000044310_.wvu.PrintArea" hidden="1">#REF!</definedName>
    <definedName name="Z_0CBCFA0F_D88F_11D2_8835_400000044310_.wvu.PrintTitles" hidden="1">#REF!</definedName>
    <definedName name="Z_0CBCFA10_D88F_11D2_8835_400000044310_.wvu.PrintArea" hidden="1">#REF!</definedName>
    <definedName name="Z_0CBCFA11_D88F_11D2_8835_400000044310_.wvu.PrintArea" hidden="1">#REF!</definedName>
    <definedName name="Z_0CBCFA12_D88F_11D2_8835_400000044310_.wvu.PrintArea" hidden="1">#REF!</definedName>
    <definedName name="Z_0CBCFA12_D88F_11D2_8835_400000044310_.wvu.PrintTitles" hidden="1">#REF!</definedName>
    <definedName name="Z_0CBCFA13_D88F_11D2_8835_400000044310_.wvu.PrintArea" hidden="1">#REF!</definedName>
    <definedName name="Z_0CBCFA13_D88F_11D2_8835_400000044310_.wvu.PrintTitles" hidden="1">#REF!</definedName>
    <definedName name="Z_0CBCFA14_D88F_11D2_8835_400000044310_.wvu.PrintArea" hidden="1">#REF!</definedName>
    <definedName name="Z_0CBCFA14_D88F_11D2_8835_400000044310_.wvu.PrintTitles" hidden="1">#REF!</definedName>
    <definedName name="Z_0CBCFA15_D88F_11D2_8835_400000044310_.wvu.PrintArea" hidden="1">#REF!</definedName>
    <definedName name="Z_0CBCFA15_D88F_11D2_8835_400000044310_.wvu.PrintTitles" hidden="1">#REF!</definedName>
    <definedName name="Z_0CBCFA16_D88F_11D2_8835_400000044310_.wvu.PrintArea" hidden="1">#REF!</definedName>
    <definedName name="Z_0CBCFA16_D88F_11D2_8835_400000044310_.wvu.PrintTitles" hidden="1">#REF!</definedName>
    <definedName name="Z_0CBCFA17_D88F_11D2_8835_400000044310_.wvu.PrintArea" hidden="1">#REF!</definedName>
    <definedName name="Z_0CBCFA17_D88F_11D2_8835_400000044310_.wvu.PrintTitles" hidden="1">#REF!</definedName>
    <definedName name="Z_0CBCFA18_D88F_11D2_8835_400000044310_.wvu.PrintArea" hidden="1">#REF!</definedName>
    <definedName name="Z_0CBCFA18_D88F_11D2_8835_400000044310_.wvu.PrintTitles" hidden="1">#REF!</definedName>
    <definedName name="Z_0CBCFA19_D88F_11D2_8835_400000044310_.wvu.PrintArea" hidden="1">#REF!</definedName>
    <definedName name="Z_0CBCFA19_D88F_11D2_8835_400000044310_.wvu.PrintTitles" hidden="1">#REF!</definedName>
    <definedName name="Z_0CBCFA24_D88F_11D2_8835_400000044310_.wvu.PrintArea" hidden="1">#REF!</definedName>
    <definedName name="Z_0CBCFA25_D88F_11D2_8835_400000044310_.wvu.PrintArea" hidden="1">#REF!</definedName>
    <definedName name="Z_0CBCFA26_D88F_11D2_8835_400000044310_.wvu.Cols" hidden="1">#REF!,#REF!</definedName>
    <definedName name="Z_0CBCFA26_D88F_11D2_8835_400000044310_.wvu.PrintArea" hidden="1">#REF!</definedName>
    <definedName name="Z_0CBCFA27_D88F_11D2_8835_400000044310_.wvu.PrintArea" hidden="1">#REF!</definedName>
    <definedName name="Z_0CBCFA28_D88F_11D2_8835_400000044310_.wvu.PrintArea" hidden="1">#REF!</definedName>
    <definedName name="Z_0CBCFA28_D88F_11D2_8835_400000044310_.wvu.PrintTitles" hidden="1">#REF!</definedName>
    <definedName name="Z_0CBCFA29_D88F_11D2_8835_400000044310_.wvu.PrintArea" hidden="1">#REF!</definedName>
    <definedName name="Z_0CBCFA29_D88F_11D2_8835_400000044310_.wvu.PrintTitles" hidden="1">#REF!</definedName>
    <definedName name="Z_0CBCFA2A_D88F_11D2_8835_400000044310_.wvu.PrintArea" hidden="1">#REF!</definedName>
    <definedName name="Z_0CBCFA2B_D88F_11D2_8835_400000044310_.wvu.PrintArea" hidden="1">#REF!</definedName>
    <definedName name="Z_0CBCFA2C_D88F_11D2_8835_400000044310_.wvu.PrintArea" hidden="1">#REF!</definedName>
    <definedName name="Z_0CBCFA2C_D88F_11D2_8835_400000044310_.wvu.PrintTitles" hidden="1">#REF!</definedName>
    <definedName name="Z_0CBCFA2D_D88F_11D2_8835_400000044310_.wvu.PrintArea" hidden="1">#REF!</definedName>
    <definedName name="Z_0CBCFA2D_D88F_11D2_8835_400000044310_.wvu.PrintTitles" hidden="1">#REF!</definedName>
    <definedName name="Z_0CBCFA2E_D88F_11D2_8835_400000044310_.wvu.PrintArea" hidden="1">#REF!</definedName>
    <definedName name="Z_0CBCFA2E_D88F_11D2_8835_400000044310_.wvu.PrintTitles" hidden="1">#REF!</definedName>
    <definedName name="Z_0CBCFA2F_D88F_11D2_8835_400000044310_.wvu.PrintArea" hidden="1">#REF!</definedName>
    <definedName name="Z_0CBCFA2F_D88F_11D2_8835_400000044310_.wvu.PrintTitles" hidden="1">#REF!</definedName>
    <definedName name="Z_0CBCFA30_D88F_11D2_8835_400000044310_.wvu.PrintArea" hidden="1">#REF!</definedName>
    <definedName name="Z_0CBCFA30_D88F_11D2_8835_400000044310_.wvu.PrintTitles" hidden="1">#REF!</definedName>
    <definedName name="Z_0CBCFA31_D88F_11D2_8835_400000044310_.wvu.PrintArea" hidden="1">#REF!</definedName>
    <definedName name="Z_0CBCFA31_D88F_11D2_8835_400000044310_.wvu.PrintTitles" hidden="1">#REF!</definedName>
    <definedName name="Z_0CBCFA32_D88F_11D2_8835_400000044310_.wvu.PrintArea" hidden="1">#REF!</definedName>
    <definedName name="Z_0CBCFA32_D88F_11D2_8835_400000044310_.wvu.PrintTitles" hidden="1">#REF!</definedName>
    <definedName name="Z_0CBCFA33_D88F_11D2_8835_400000044310_.wvu.PrintArea" hidden="1">#REF!</definedName>
    <definedName name="Z_0CBCFA33_D88F_11D2_8835_400000044310_.wvu.PrintTitles" hidden="1">#REF!</definedName>
    <definedName name="Z_0CBCFA3E_D88F_11D2_8835_400000044310_.wvu.PrintArea" hidden="1">#REF!</definedName>
    <definedName name="Z_0CBCFA3F_D88F_11D2_8835_400000044310_.wvu.PrintArea" hidden="1">#REF!</definedName>
    <definedName name="Z_0CBCFA40_D88F_11D2_8835_400000044310_.wvu.Cols" hidden="1">#REF!,#REF!</definedName>
    <definedName name="Z_0CBCFA40_D88F_11D2_8835_400000044310_.wvu.PrintArea" hidden="1">#REF!</definedName>
    <definedName name="Z_0CBCFA41_D88F_11D2_8835_400000044310_.wvu.PrintArea" hidden="1">#REF!</definedName>
    <definedName name="Z_0CBCFA42_D88F_11D2_8835_400000044310_.wvu.PrintArea" hidden="1">#REF!</definedName>
    <definedName name="Z_0CBCFA42_D88F_11D2_8835_400000044310_.wvu.PrintTitles" hidden="1">#REF!</definedName>
    <definedName name="Z_0CBCFA43_D88F_11D2_8835_400000044310_.wvu.PrintArea" hidden="1">#REF!</definedName>
    <definedName name="Z_0CBCFA43_D88F_11D2_8835_400000044310_.wvu.PrintTitles" hidden="1">#REF!</definedName>
    <definedName name="Z_0CBCFA44_D88F_11D2_8835_400000044310_.wvu.PrintArea" hidden="1">#REF!</definedName>
    <definedName name="Z_0CBCFA45_D88F_11D2_8835_400000044310_.wvu.PrintArea" hidden="1">#REF!</definedName>
    <definedName name="Z_0CBCFA46_D88F_11D2_8835_400000044310_.wvu.PrintArea" hidden="1">#REF!</definedName>
    <definedName name="Z_0CBCFA46_D88F_11D2_8835_400000044310_.wvu.PrintTitles" hidden="1">#REF!</definedName>
    <definedName name="Z_0CBCFA47_D88F_11D2_8835_400000044310_.wvu.PrintArea" hidden="1">#REF!</definedName>
    <definedName name="Z_0CBCFA47_D88F_11D2_8835_400000044310_.wvu.PrintTitles" hidden="1">#REF!</definedName>
    <definedName name="Z_0CBCFA48_D88F_11D2_8835_400000044310_.wvu.PrintArea" hidden="1">#REF!</definedName>
    <definedName name="Z_0CBCFA48_D88F_11D2_8835_400000044310_.wvu.PrintTitles" hidden="1">#REF!</definedName>
    <definedName name="Z_0CBCFA49_D88F_11D2_8835_400000044310_.wvu.PrintArea" hidden="1">#REF!</definedName>
    <definedName name="Z_0CBCFA49_D88F_11D2_8835_400000044310_.wvu.PrintTitles" hidden="1">#REF!</definedName>
    <definedName name="Z_0CBCFA4A_D88F_11D2_8835_400000044310_.wvu.PrintArea" hidden="1">#REF!</definedName>
    <definedName name="Z_0CBCFA4A_D88F_11D2_8835_400000044310_.wvu.PrintTitles" hidden="1">#REF!</definedName>
    <definedName name="Z_0CBCFA4B_D88F_11D2_8835_400000044310_.wvu.PrintArea" hidden="1">#REF!</definedName>
    <definedName name="Z_0CBCFA4B_D88F_11D2_8835_400000044310_.wvu.PrintTitles" hidden="1">#REF!</definedName>
    <definedName name="Z_0CBCFA4C_D88F_11D2_8835_400000044310_.wvu.PrintArea" hidden="1">#REF!</definedName>
    <definedName name="Z_0CBCFA4C_D88F_11D2_8835_400000044310_.wvu.PrintTitles" hidden="1">#REF!</definedName>
    <definedName name="Z_0CBCFA4D_D88F_11D2_8835_400000044310_.wvu.PrintArea" hidden="1">#REF!</definedName>
    <definedName name="Z_0CBCFA4D_D88F_11D2_8835_400000044310_.wvu.PrintTitles" hidden="1">#REF!</definedName>
    <definedName name="Z_0E8B3D13_9161_11D3_8D29_400000044310_.wvu.PrintArea" hidden="1">#REF!</definedName>
    <definedName name="Z_0E8B3D14_9161_11D3_8D29_400000044310_.wvu.PrintArea" hidden="1">#REF!</definedName>
    <definedName name="Z_0E8B3D15_9161_11D3_8D29_400000044310_.wvu.Cols" hidden="1">#REF!,#REF!</definedName>
    <definedName name="Z_0E8B3D15_9161_11D3_8D29_400000044310_.wvu.PrintArea" hidden="1">#REF!</definedName>
    <definedName name="Z_0E8B3D16_9161_11D3_8D29_400000044310_.wvu.PrintArea" hidden="1">#REF!</definedName>
    <definedName name="Z_0E8B3D17_9161_11D3_8D29_400000044310_.wvu.PrintArea" hidden="1">#REF!</definedName>
    <definedName name="Z_0E8B3D17_9161_11D3_8D29_400000044310_.wvu.PrintTitles" hidden="1">#REF!</definedName>
    <definedName name="Z_0E8B3D18_9161_11D3_8D29_400000044310_.wvu.PrintArea" hidden="1">#REF!</definedName>
    <definedName name="Z_0E8B3D18_9161_11D3_8D29_400000044310_.wvu.PrintTitles" hidden="1">#REF!</definedName>
    <definedName name="Z_0E8B3D19_9161_11D3_8D29_400000044310_.wvu.PrintArea" hidden="1">#REF!</definedName>
    <definedName name="Z_0E8B3D1A_9161_11D3_8D29_400000044310_.wvu.PrintArea" hidden="1">#REF!</definedName>
    <definedName name="Z_0E8B3D1B_9161_11D3_8D29_400000044310_.wvu.PrintArea" hidden="1">#REF!</definedName>
    <definedName name="Z_0E8B3D1B_9161_11D3_8D29_400000044310_.wvu.PrintTitles" hidden="1">#REF!</definedName>
    <definedName name="Z_0E8B3D1C_9161_11D3_8D29_400000044310_.wvu.PrintArea" hidden="1">#REF!</definedName>
    <definedName name="Z_0E8B3D1C_9161_11D3_8D29_400000044310_.wvu.PrintTitles" hidden="1">#REF!</definedName>
    <definedName name="Z_0E8B3D1D_9161_11D3_8D29_400000044310_.wvu.PrintArea" hidden="1">#REF!</definedName>
    <definedName name="Z_0E8B3D1D_9161_11D3_8D29_400000044310_.wvu.PrintTitles" hidden="1">#REF!</definedName>
    <definedName name="Z_0E8B3D1E_9161_11D3_8D29_400000044310_.wvu.PrintArea" hidden="1">#REF!</definedName>
    <definedName name="Z_0E8B3D1E_9161_11D3_8D29_400000044310_.wvu.PrintTitles" hidden="1">#REF!</definedName>
    <definedName name="Z_0E8B3D1F_9161_11D3_8D29_400000044310_.wvu.PrintArea" hidden="1">#REF!</definedName>
    <definedName name="Z_0E8B3D1F_9161_11D3_8D29_400000044310_.wvu.PrintTitles" hidden="1">#REF!</definedName>
    <definedName name="Z_0E8B3D20_9161_11D3_8D29_400000044310_.wvu.PrintArea" hidden="1">#REF!</definedName>
    <definedName name="Z_0E8B3D20_9161_11D3_8D29_400000044310_.wvu.PrintTitles" hidden="1">#REF!</definedName>
    <definedName name="Z_0E8B3D21_9161_11D3_8D29_400000044310_.wvu.PrintArea" hidden="1">#REF!</definedName>
    <definedName name="Z_0E8B3D21_9161_11D3_8D29_400000044310_.wvu.PrintTitles" hidden="1">#REF!</definedName>
    <definedName name="Z_0E8B3D22_9161_11D3_8D29_400000044310_.wvu.PrintArea" hidden="1">#REF!</definedName>
    <definedName name="Z_0E8B3D22_9161_11D3_8D29_400000044310_.wvu.PrintTitles" hidden="1">#REF!</definedName>
    <definedName name="Z_12241221_6AB1_11D3_8D27_400000044310_.wvu.PrintArea" hidden="1">#REF!</definedName>
    <definedName name="Z_12241222_6AB1_11D3_8D27_400000044310_.wvu.PrintArea" hidden="1">#REF!</definedName>
    <definedName name="Z_12241223_6AB1_11D3_8D27_400000044310_.wvu.Cols" hidden="1">#REF!,#REF!</definedName>
    <definedName name="Z_12241223_6AB1_11D3_8D27_400000044310_.wvu.PrintArea" hidden="1">#REF!</definedName>
    <definedName name="Z_12241224_6AB1_11D3_8D27_400000044310_.wvu.PrintArea" hidden="1">#REF!</definedName>
    <definedName name="Z_12241225_6AB1_11D3_8D27_400000044310_.wvu.PrintArea" hidden="1">#REF!</definedName>
    <definedName name="Z_12241225_6AB1_11D3_8D27_400000044310_.wvu.PrintTitles" hidden="1">#REF!</definedName>
    <definedName name="Z_12241226_6AB1_11D3_8D27_400000044310_.wvu.PrintArea" hidden="1">#REF!</definedName>
    <definedName name="Z_12241226_6AB1_11D3_8D27_400000044310_.wvu.PrintTitles" hidden="1">#REF!</definedName>
    <definedName name="Z_12241227_6AB1_11D3_8D27_400000044310_.wvu.PrintArea" hidden="1">#REF!</definedName>
    <definedName name="Z_12241228_6AB1_11D3_8D27_400000044310_.wvu.PrintArea" hidden="1">#REF!</definedName>
    <definedName name="Z_12241229_6AB1_11D3_8D27_400000044310_.wvu.PrintArea" hidden="1">#REF!</definedName>
    <definedName name="Z_12241229_6AB1_11D3_8D27_400000044310_.wvu.PrintTitles" hidden="1">#REF!</definedName>
    <definedName name="Z_1224122A_6AB1_11D3_8D27_400000044310_.wvu.PrintArea" hidden="1">#REF!</definedName>
    <definedName name="Z_1224122A_6AB1_11D3_8D27_400000044310_.wvu.PrintTitles" hidden="1">#REF!</definedName>
    <definedName name="Z_1224122B_6AB1_11D3_8D27_400000044310_.wvu.PrintArea" hidden="1">#REF!</definedName>
    <definedName name="Z_1224122B_6AB1_11D3_8D27_400000044310_.wvu.PrintTitles" hidden="1">#REF!</definedName>
    <definedName name="Z_1224122C_6AB1_11D3_8D27_400000044310_.wvu.PrintArea" hidden="1">#REF!</definedName>
    <definedName name="Z_1224122C_6AB1_11D3_8D27_400000044310_.wvu.PrintTitles" hidden="1">#REF!</definedName>
    <definedName name="Z_1224122D_6AB1_11D3_8D27_400000044310_.wvu.PrintArea" hidden="1">#REF!</definedName>
    <definedName name="Z_1224122D_6AB1_11D3_8D27_400000044310_.wvu.PrintTitles" hidden="1">#REF!</definedName>
    <definedName name="Z_1224122E_6AB1_11D3_8D27_400000044310_.wvu.PrintArea" hidden="1">#REF!</definedName>
    <definedName name="Z_1224122E_6AB1_11D3_8D27_400000044310_.wvu.PrintTitles" hidden="1">#REF!</definedName>
    <definedName name="Z_1224122F_6AB1_11D3_8D27_400000044310_.wvu.PrintArea" hidden="1">#REF!</definedName>
    <definedName name="Z_1224122F_6AB1_11D3_8D27_400000044310_.wvu.PrintTitles" hidden="1">#REF!</definedName>
    <definedName name="Z_12241230_6AB1_11D3_8D27_400000044310_.wvu.PrintArea" hidden="1">#REF!</definedName>
    <definedName name="Z_12241230_6AB1_11D3_8D27_400000044310_.wvu.PrintTitles" hidden="1">#REF!</definedName>
    <definedName name="Z_1BBF82F0_C01B_11D1_8834_400000011947_.wvu.Cols" hidden="1">#REF!,#REF!</definedName>
    <definedName name="Z_1BBF82F0_C01B_11D1_8834_400000011947_.wvu.PrintTitles" hidden="1">#REF!</definedName>
    <definedName name="Z_1BF189F9_EDBE_11D2_8CE0_400000044310_.wvu.PrintArea" hidden="1">#REF!</definedName>
    <definedName name="Z_1BF189FA_EDBE_11D2_8CE0_400000044310_.wvu.PrintArea" hidden="1">#REF!</definedName>
    <definedName name="Z_1BF189FB_EDBE_11D2_8CE0_400000044310_.wvu.Cols" hidden="1">#REF!,#REF!</definedName>
    <definedName name="Z_1BF189FB_EDBE_11D2_8CE0_400000044310_.wvu.PrintArea" hidden="1">#REF!</definedName>
    <definedName name="Z_1BF189FC_EDBE_11D2_8CE0_400000044310_.wvu.PrintArea" hidden="1">#REF!</definedName>
    <definedName name="Z_1BF189FD_EDBE_11D2_8CE0_400000044310_.wvu.PrintArea" hidden="1">#REF!</definedName>
    <definedName name="Z_1BF189FD_EDBE_11D2_8CE0_400000044310_.wvu.PrintTitles" hidden="1">#REF!</definedName>
    <definedName name="Z_1BF189FE_EDBE_11D2_8CE0_400000044310_.wvu.PrintArea" hidden="1">#REF!</definedName>
    <definedName name="Z_1BF189FE_EDBE_11D2_8CE0_400000044310_.wvu.PrintTitles" hidden="1">#REF!</definedName>
    <definedName name="Z_1BF189FF_EDBE_11D2_8CE0_400000044310_.wvu.PrintArea" hidden="1">#REF!</definedName>
    <definedName name="Z_1BF18A00_EDBE_11D2_8CE0_400000044310_.wvu.PrintArea" hidden="1">#REF!</definedName>
    <definedName name="Z_1BF18A01_EDBE_11D2_8CE0_400000044310_.wvu.PrintArea" hidden="1">#REF!</definedName>
    <definedName name="Z_1BF18A01_EDBE_11D2_8CE0_400000044310_.wvu.PrintTitles" hidden="1">#REF!</definedName>
    <definedName name="Z_1BF18A02_EDBE_11D2_8CE0_400000044310_.wvu.PrintArea" hidden="1">#REF!</definedName>
    <definedName name="Z_1BF18A02_EDBE_11D2_8CE0_400000044310_.wvu.PrintTitles" hidden="1">#REF!</definedName>
    <definedName name="Z_1BF18A03_EDBE_11D2_8CE0_400000044310_.wvu.PrintArea" hidden="1">#REF!</definedName>
    <definedName name="Z_1BF18A03_EDBE_11D2_8CE0_400000044310_.wvu.PrintTitles" hidden="1">#REF!</definedName>
    <definedName name="Z_1BF18A04_EDBE_11D2_8CE0_400000044310_.wvu.PrintArea" hidden="1">#REF!</definedName>
    <definedName name="Z_1BF18A04_EDBE_11D2_8CE0_400000044310_.wvu.PrintTitles" hidden="1">#REF!</definedName>
    <definedName name="Z_1BF18A05_EDBE_11D2_8CE0_400000044310_.wvu.PrintArea" hidden="1">#REF!</definedName>
    <definedName name="Z_1BF18A05_EDBE_11D2_8CE0_400000044310_.wvu.PrintTitles" hidden="1">#REF!</definedName>
    <definedName name="Z_1BF18A06_EDBE_11D2_8CE0_400000044310_.wvu.PrintArea" hidden="1">#REF!</definedName>
    <definedName name="Z_1BF18A06_EDBE_11D2_8CE0_400000044310_.wvu.PrintTitles" hidden="1">#REF!</definedName>
    <definedName name="Z_1BF18A07_EDBE_11D2_8CE0_400000044310_.wvu.PrintArea" hidden="1">#REF!</definedName>
    <definedName name="Z_1BF18A07_EDBE_11D2_8CE0_400000044310_.wvu.PrintTitles" hidden="1">#REF!</definedName>
    <definedName name="Z_1BF18A08_EDBE_11D2_8CE0_400000044310_.wvu.PrintArea" hidden="1">#REF!</definedName>
    <definedName name="Z_1BF18A08_EDBE_11D2_8CE0_400000044310_.wvu.PrintTitles" hidden="1">#REF!</definedName>
    <definedName name="Z_1E213509_D7D8_11D2_8835_400000044310_.wvu.PrintArea" hidden="1">#REF!</definedName>
    <definedName name="Z_1E21350A_D7D8_11D2_8835_400000044310_.wvu.PrintArea" hidden="1">#REF!</definedName>
    <definedName name="Z_1E21350B_D7D8_11D2_8835_400000044310_.wvu.Cols" hidden="1">#REF!,#REF!</definedName>
    <definedName name="Z_1E21350B_D7D8_11D2_8835_400000044310_.wvu.PrintArea" hidden="1">#REF!</definedName>
    <definedName name="Z_1E21350C_D7D8_11D2_8835_400000044310_.wvu.PrintArea" hidden="1">#REF!</definedName>
    <definedName name="Z_1E21350D_D7D8_11D2_8835_400000044310_.wvu.PrintArea" hidden="1">#REF!</definedName>
    <definedName name="Z_1E21350D_D7D8_11D2_8835_400000044310_.wvu.PrintTitles" hidden="1">#REF!</definedName>
    <definedName name="Z_1E21350E_D7D8_11D2_8835_400000044310_.wvu.PrintArea" hidden="1">#REF!</definedName>
    <definedName name="Z_1E21350E_D7D8_11D2_8835_400000044310_.wvu.PrintTitles" hidden="1">#REF!</definedName>
    <definedName name="Z_1E21350F_D7D8_11D2_8835_400000044310_.wvu.PrintArea" hidden="1">#REF!</definedName>
    <definedName name="Z_1E213510_D7D8_11D2_8835_400000044310_.wvu.PrintArea" hidden="1">#REF!</definedName>
    <definedName name="Z_1E213511_D7D8_11D2_8835_400000044310_.wvu.PrintArea" hidden="1">#REF!</definedName>
    <definedName name="Z_1E213511_D7D8_11D2_8835_400000044310_.wvu.PrintTitles" hidden="1">#REF!</definedName>
    <definedName name="Z_1E213512_D7D8_11D2_8835_400000044310_.wvu.PrintArea" hidden="1">#REF!</definedName>
    <definedName name="Z_1E213512_D7D8_11D2_8835_400000044310_.wvu.PrintTitles" hidden="1">#REF!</definedName>
    <definedName name="Z_1E213513_D7D8_11D2_8835_400000044310_.wvu.PrintArea" hidden="1">#REF!</definedName>
    <definedName name="Z_1E213513_D7D8_11D2_8835_400000044310_.wvu.PrintTitles" hidden="1">#REF!</definedName>
    <definedName name="Z_1E213514_D7D8_11D2_8835_400000044310_.wvu.PrintArea" hidden="1">#REF!</definedName>
    <definedName name="Z_1E213514_D7D8_11D2_8835_400000044310_.wvu.PrintTitles" hidden="1">#REF!</definedName>
    <definedName name="Z_1E213515_D7D8_11D2_8835_400000044310_.wvu.PrintArea" hidden="1">#REF!</definedName>
    <definedName name="Z_1E213515_D7D8_11D2_8835_400000044310_.wvu.PrintTitles" hidden="1">#REF!</definedName>
    <definedName name="Z_1E213516_D7D8_11D2_8835_400000044310_.wvu.PrintArea" hidden="1">#REF!</definedName>
    <definedName name="Z_1E213516_D7D8_11D2_8835_400000044310_.wvu.PrintTitles" hidden="1">#REF!</definedName>
    <definedName name="Z_1E213517_D7D8_11D2_8835_400000044310_.wvu.PrintArea" hidden="1">#REF!</definedName>
    <definedName name="Z_1E213517_D7D8_11D2_8835_400000044310_.wvu.PrintTitles" hidden="1">#REF!</definedName>
    <definedName name="Z_1E213518_D7D8_11D2_8835_400000044310_.wvu.PrintArea" hidden="1">#REF!</definedName>
    <definedName name="Z_1E213518_D7D8_11D2_8835_400000044310_.wvu.PrintTitles" hidden="1">#REF!</definedName>
    <definedName name="Z_1E21352C_D7D8_11D2_8835_400000044310_.wvu.PrintArea" hidden="1">#REF!</definedName>
    <definedName name="Z_1E21352D_D7D8_11D2_8835_400000044310_.wvu.PrintArea" hidden="1">#REF!</definedName>
    <definedName name="Z_1E21352E_D7D8_11D2_8835_400000044310_.wvu.Cols" hidden="1">#REF!,#REF!</definedName>
    <definedName name="Z_1E21352E_D7D8_11D2_8835_400000044310_.wvu.PrintArea" hidden="1">#REF!</definedName>
    <definedName name="Z_1E21352F_D7D8_11D2_8835_400000044310_.wvu.PrintArea" hidden="1">#REF!</definedName>
    <definedName name="Z_1E213530_D7D8_11D2_8835_400000044310_.wvu.PrintArea" hidden="1">#REF!</definedName>
    <definedName name="Z_1E213530_D7D8_11D2_8835_400000044310_.wvu.PrintTitles" hidden="1">#REF!</definedName>
    <definedName name="Z_1E213531_D7D8_11D2_8835_400000044310_.wvu.PrintArea" hidden="1">#REF!</definedName>
    <definedName name="Z_1E213531_D7D8_11D2_8835_400000044310_.wvu.PrintTitles" hidden="1">#REF!</definedName>
    <definedName name="Z_1E213532_D7D8_11D2_8835_400000044310_.wvu.PrintArea" hidden="1">#REF!</definedName>
    <definedName name="Z_1E213533_D7D8_11D2_8835_400000044310_.wvu.PrintArea" hidden="1">#REF!</definedName>
    <definedName name="Z_1E213534_D7D8_11D2_8835_400000044310_.wvu.PrintArea" hidden="1">#REF!</definedName>
    <definedName name="Z_1E213534_D7D8_11D2_8835_400000044310_.wvu.PrintTitles" hidden="1">#REF!</definedName>
    <definedName name="Z_1E213535_D7D8_11D2_8835_400000044310_.wvu.PrintArea" hidden="1">#REF!</definedName>
    <definedName name="Z_1E213535_D7D8_11D2_8835_400000044310_.wvu.PrintTitles" hidden="1">#REF!</definedName>
    <definedName name="Z_1E213536_D7D8_11D2_8835_400000044310_.wvu.PrintArea" hidden="1">#REF!</definedName>
    <definedName name="Z_1E213536_D7D8_11D2_8835_400000044310_.wvu.PrintTitles" hidden="1">#REF!</definedName>
    <definedName name="Z_1E213537_D7D8_11D2_8835_400000044310_.wvu.PrintArea" hidden="1">#REF!</definedName>
    <definedName name="Z_1E213537_D7D8_11D2_8835_400000044310_.wvu.PrintTitles" hidden="1">#REF!</definedName>
    <definedName name="Z_1E213538_D7D8_11D2_8835_400000044310_.wvu.PrintArea" hidden="1">#REF!</definedName>
    <definedName name="Z_1E213538_D7D8_11D2_8835_400000044310_.wvu.PrintTitles" hidden="1">#REF!</definedName>
    <definedName name="Z_1E213539_D7D8_11D2_8835_400000044310_.wvu.PrintArea" hidden="1">#REF!</definedName>
    <definedName name="Z_1E213539_D7D8_11D2_8835_400000044310_.wvu.PrintTitles" hidden="1">#REF!</definedName>
    <definedName name="Z_1E21353A_D7D8_11D2_8835_400000044310_.wvu.PrintArea" hidden="1">#REF!</definedName>
    <definedName name="Z_1E21353A_D7D8_11D2_8835_400000044310_.wvu.PrintTitles" hidden="1">#REF!</definedName>
    <definedName name="Z_1E21353B_D7D8_11D2_8835_400000044310_.wvu.PrintArea" hidden="1">#REF!</definedName>
    <definedName name="Z_1E21353B_D7D8_11D2_8835_400000044310_.wvu.PrintTitles" hidden="1">#REF!</definedName>
    <definedName name="Z_207A7225_678F_11D3_8D2A_400000011990_.wvu.PrintArea" hidden="1">#REF!</definedName>
    <definedName name="Z_207A7226_678F_11D3_8D2A_400000011990_.wvu.PrintArea" hidden="1">#REF!</definedName>
    <definedName name="Z_207A7227_678F_11D3_8D2A_400000011990_.wvu.Cols" hidden="1">#REF!,#REF!</definedName>
    <definedName name="Z_207A7227_678F_11D3_8D2A_400000011990_.wvu.PrintArea" hidden="1">#REF!</definedName>
    <definedName name="Z_207A7228_678F_11D3_8D2A_400000011990_.wvu.PrintArea" hidden="1">#REF!</definedName>
    <definedName name="Z_207A7229_678F_11D3_8D2A_400000011990_.wvu.PrintArea" hidden="1">#REF!</definedName>
    <definedName name="Z_207A7229_678F_11D3_8D2A_400000011990_.wvu.PrintTitles" hidden="1">#REF!</definedName>
    <definedName name="Z_207A722A_678F_11D3_8D2A_400000011990_.wvu.PrintArea" hidden="1">#REF!</definedName>
    <definedName name="Z_207A722A_678F_11D3_8D2A_400000011990_.wvu.PrintTitles" hidden="1">#REF!</definedName>
    <definedName name="Z_207A722B_678F_11D3_8D2A_400000011990_.wvu.PrintArea" hidden="1">#REF!</definedName>
    <definedName name="Z_207A722C_678F_11D3_8D2A_400000011990_.wvu.PrintArea" hidden="1">#REF!</definedName>
    <definedName name="Z_207A722D_678F_11D3_8D2A_400000011990_.wvu.PrintArea" hidden="1">#REF!</definedName>
    <definedName name="Z_207A722D_678F_11D3_8D2A_400000011990_.wvu.PrintTitles" hidden="1">#REF!</definedName>
    <definedName name="Z_207A722E_678F_11D3_8D2A_400000011990_.wvu.PrintArea" hidden="1">#REF!</definedName>
    <definedName name="Z_207A722E_678F_11D3_8D2A_400000011990_.wvu.PrintTitles" hidden="1">#REF!</definedName>
    <definedName name="Z_207A722F_678F_11D3_8D2A_400000011990_.wvu.PrintArea" hidden="1">#REF!</definedName>
    <definedName name="Z_207A722F_678F_11D3_8D2A_400000011990_.wvu.PrintTitles" hidden="1">#REF!</definedName>
    <definedName name="Z_207A7230_678F_11D3_8D2A_400000011990_.wvu.PrintArea" hidden="1">#REF!</definedName>
    <definedName name="Z_207A7230_678F_11D3_8D2A_400000011990_.wvu.PrintTitles" hidden="1">#REF!</definedName>
    <definedName name="Z_207A7231_678F_11D3_8D2A_400000011990_.wvu.PrintArea" hidden="1">#REF!</definedName>
    <definedName name="Z_207A7231_678F_11D3_8D2A_400000011990_.wvu.PrintTitles" hidden="1">#REF!</definedName>
    <definedName name="Z_207A7232_678F_11D3_8D2A_400000011990_.wvu.PrintArea" hidden="1">#REF!</definedName>
    <definedName name="Z_207A7232_678F_11D3_8D2A_400000011990_.wvu.PrintTitles" hidden="1">#REF!</definedName>
    <definedName name="Z_207A7233_678F_11D3_8D2A_400000011990_.wvu.PrintArea" hidden="1">#REF!</definedName>
    <definedName name="Z_207A7233_678F_11D3_8D2A_400000011990_.wvu.PrintTitles" hidden="1">#REF!</definedName>
    <definedName name="Z_207A7234_678F_11D3_8D2A_400000011990_.wvu.PrintArea" hidden="1">#REF!</definedName>
    <definedName name="Z_207A7234_678F_11D3_8D2A_400000011990_.wvu.PrintTitles" hidden="1">#REF!</definedName>
    <definedName name="Z_227A5794_5027_11D3_8D27_400000044310_.wvu.PrintArea" hidden="1">#REF!</definedName>
    <definedName name="Z_227A5795_5027_11D3_8D27_400000044310_.wvu.PrintArea" hidden="1">#REF!</definedName>
    <definedName name="Z_227A5796_5027_11D3_8D27_400000044310_.wvu.Cols" hidden="1">#REF!,#REF!</definedName>
    <definedName name="Z_227A5796_5027_11D3_8D27_400000044310_.wvu.PrintArea" hidden="1">#REF!</definedName>
    <definedName name="Z_227A5797_5027_11D3_8D27_400000044310_.wvu.PrintArea" hidden="1">#REF!</definedName>
    <definedName name="Z_227A5798_5027_11D3_8D27_400000044310_.wvu.PrintArea" hidden="1">#REF!</definedName>
    <definedName name="Z_227A5798_5027_11D3_8D27_400000044310_.wvu.PrintTitles" hidden="1">#REF!</definedName>
    <definedName name="Z_227A5799_5027_11D3_8D27_400000044310_.wvu.PrintArea" hidden="1">#REF!</definedName>
    <definedName name="Z_227A5799_5027_11D3_8D27_400000044310_.wvu.PrintTitles" hidden="1">#REF!</definedName>
    <definedName name="Z_227A579A_5027_11D3_8D27_400000044310_.wvu.PrintArea" hidden="1">#REF!</definedName>
    <definedName name="Z_227A579B_5027_11D3_8D27_400000044310_.wvu.PrintArea" hidden="1">#REF!</definedName>
    <definedName name="Z_227A579C_5027_11D3_8D27_400000044310_.wvu.PrintArea" hidden="1">#REF!</definedName>
    <definedName name="Z_227A579C_5027_11D3_8D27_400000044310_.wvu.PrintTitles" hidden="1">#REF!</definedName>
    <definedName name="Z_227A579D_5027_11D3_8D27_400000044310_.wvu.PrintArea" hidden="1">#REF!</definedName>
    <definedName name="Z_227A579D_5027_11D3_8D27_400000044310_.wvu.PrintTitles" hidden="1">#REF!</definedName>
    <definedName name="Z_227A579E_5027_11D3_8D27_400000044310_.wvu.PrintArea" hidden="1">#REF!</definedName>
    <definedName name="Z_227A579E_5027_11D3_8D27_400000044310_.wvu.PrintTitles" hidden="1">#REF!</definedName>
    <definedName name="Z_227A579F_5027_11D3_8D27_400000044310_.wvu.PrintArea" hidden="1">#REF!</definedName>
    <definedName name="Z_227A579F_5027_11D3_8D27_400000044310_.wvu.PrintTitles" hidden="1">#REF!</definedName>
    <definedName name="Z_227A57A0_5027_11D3_8D27_400000044310_.wvu.PrintArea" hidden="1">#REF!</definedName>
    <definedName name="Z_227A57A0_5027_11D3_8D27_400000044310_.wvu.PrintTitles" hidden="1">#REF!</definedName>
    <definedName name="Z_227A57A1_5027_11D3_8D27_400000044310_.wvu.PrintArea" hidden="1">#REF!</definedName>
    <definedName name="Z_227A57A1_5027_11D3_8D27_400000044310_.wvu.PrintTitles" hidden="1">#REF!</definedName>
    <definedName name="Z_227A57A2_5027_11D3_8D27_400000044310_.wvu.PrintArea" hidden="1">#REF!</definedName>
    <definedName name="Z_227A57A2_5027_11D3_8D27_400000044310_.wvu.PrintTitles" hidden="1">#REF!</definedName>
    <definedName name="Z_227A57A3_5027_11D3_8D27_400000044310_.wvu.PrintArea" hidden="1">#REF!</definedName>
    <definedName name="Z_227A57A3_5027_11D3_8D27_400000044310_.wvu.PrintTitles" hidden="1">#REF!</definedName>
    <definedName name="Z_227A57BB_5027_11D3_8D27_400000044310_.wvu.PrintArea" hidden="1">#REF!</definedName>
    <definedName name="Z_227A57BC_5027_11D3_8D27_400000044310_.wvu.PrintArea" hidden="1">#REF!</definedName>
    <definedName name="Z_227A57BD_5027_11D3_8D27_400000044310_.wvu.Cols" hidden="1">#REF!,#REF!</definedName>
    <definedName name="Z_227A57BD_5027_11D3_8D27_400000044310_.wvu.PrintArea" hidden="1">#REF!</definedName>
    <definedName name="Z_227A57BE_5027_11D3_8D27_400000044310_.wvu.PrintArea" hidden="1">#REF!</definedName>
    <definedName name="Z_227A57BF_5027_11D3_8D27_400000044310_.wvu.PrintArea" hidden="1">#REF!</definedName>
    <definedName name="Z_227A57BF_5027_11D3_8D27_400000044310_.wvu.PrintTitles" hidden="1">#REF!</definedName>
    <definedName name="Z_227A57C0_5027_11D3_8D27_400000044310_.wvu.PrintArea" hidden="1">#REF!</definedName>
    <definedName name="Z_227A57C0_5027_11D3_8D27_400000044310_.wvu.PrintTitles" hidden="1">#REF!</definedName>
    <definedName name="Z_227A57C1_5027_11D3_8D27_400000044310_.wvu.PrintArea" hidden="1">#REF!</definedName>
    <definedName name="Z_227A57C2_5027_11D3_8D27_400000044310_.wvu.PrintArea" hidden="1">#REF!</definedName>
    <definedName name="Z_227A57C3_5027_11D3_8D27_400000044310_.wvu.PrintArea" hidden="1">#REF!</definedName>
    <definedName name="Z_227A57C3_5027_11D3_8D27_400000044310_.wvu.PrintTitles" hidden="1">#REF!</definedName>
    <definedName name="Z_227A57C4_5027_11D3_8D27_400000044310_.wvu.PrintArea" hidden="1">#REF!</definedName>
    <definedName name="Z_227A57C4_5027_11D3_8D27_400000044310_.wvu.PrintTitles" hidden="1">#REF!</definedName>
    <definedName name="Z_227A57C5_5027_11D3_8D27_400000044310_.wvu.PrintArea" hidden="1">#REF!</definedName>
    <definedName name="Z_227A57C5_5027_11D3_8D27_400000044310_.wvu.PrintTitles" hidden="1">#REF!</definedName>
    <definedName name="Z_227A57C6_5027_11D3_8D27_400000044310_.wvu.PrintArea" hidden="1">#REF!</definedName>
    <definedName name="Z_227A57C6_5027_11D3_8D27_400000044310_.wvu.PrintTitles" hidden="1">#REF!</definedName>
    <definedName name="Z_227A57C7_5027_11D3_8D27_400000044310_.wvu.PrintArea" hidden="1">#REF!</definedName>
    <definedName name="Z_227A57C7_5027_11D3_8D27_400000044310_.wvu.PrintTitles" hidden="1">#REF!</definedName>
    <definedName name="Z_227A57C8_5027_11D3_8D27_400000044310_.wvu.PrintArea" hidden="1">#REF!</definedName>
    <definedName name="Z_227A57C8_5027_11D3_8D27_400000044310_.wvu.PrintTitles" hidden="1">#REF!</definedName>
    <definedName name="Z_227A57C9_5027_11D3_8D27_400000044310_.wvu.PrintArea" hidden="1">#REF!</definedName>
    <definedName name="Z_227A57C9_5027_11D3_8D27_400000044310_.wvu.PrintTitles" hidden="1">#REF!</definedName>
    <definedName name="Z_227A57CA_5027_11D3_8D27_400000044310_.wvu.PrintArea" hidden="1">#REF!</definedName>
    <definedName name="Z_227A57CA_5027_11D3_8D27_400000044310_.wvu.PrintTitles" hidden="1">#REF!</definedName>
    <definedName name="Z_25572FF3_4C1F_11D3_8D27_400000044310_.wvu.PrintArea" hidden="1">#REF!</definedName>
    <definedName name="Z_25572FF4_4C1F_11D3_8D27_400000044310_.wvu.PrintArea" hidden="1">#REF!</definedName>
    <definedName name="Z_25572FF5_4C1F_11D3_8D27_400000044310_.wvu.Cols" hidden="1">#REF!,#REF!</definedName>
    <definedName name="Z_25572FF5_4C1F_11D3_8D27_400000044310_.wvu.PrintArea" hidden="1">#REF!</definedName>
    <definedName name="Z_25572FF6_4C1F_11D3_8D27_400000044310_.wvu.PrintArea" hidden="1">#REF!</definedName>
    <definedName name="Z_25572FF7_4C1F_11D3_8D27_400000044310_.wvu.PrintArea" hidden="1">#REF!</definedName>
    <definedName name="Z_25572FF7_4C1F_11D3_8D27_400000044310_.wvu.PrintTitles" hidden="1">#REF!</definedName>
    <definedName name="Z_25572FF8_4C1F_11D3_8D27_400000044310_.wvu.PrintArea" hidden="1">#REF!</definedName>
    <definedName name="Z_25572FF8_4C1F_11D3_8D27_400000044310_.wvu.PrintTitles" hidden="1">#REF!</definedName>
    <definedName name="Z_25572FF9_4C1F_11D3_8D27_400000044310_.wvu.PrintArea" hidden="1">#REF!</definedName>
    <definedName name="Z_25572FFA_4C1F_11D3_8D27_400000044310_.wvu.PrintArea" hidden="1">#REF!</definedName>
    <definedName name="Z_25572FFB_4C1F_11D3_8D27_400000044310_.wvu.PrintArea" hidden="1">#REF!</definedName>
    <definedName name="Z_25572FFB_4C1F_11D3_8D27_400000044310_.wvu.PrintTitles" hidden="1">#REF!</definedName>
    <definedName name="Z_25572FFC_4C1F_11D3_8D27_400000044310_.wvu.PrintArea" hidden="1">#REF!</definedName>
    <definedName name="Z_25572FFC_4C1F_11D3_8D27_400000044310_.wvu.PrintTitles" hidden="1">#REF!</definedName>
    <definedName name="Z_25572FFD_4C1F_11D3_8D27_400000044310_.wvu.PrintArea" hidden="1">#REF!</definedName>
    <definedName name="Z_25572FFD_4C1F_11D3_8D27_400000044310_.wvu.PrintTitles" hidden="1">#REF!</definedName>
    <definedName name="Z_25572FFE_4C1F_11D3_8D27_400000044310_.wvu.PrintArea" hidden="1">#REF!</definedName>
    <definedName name="Z_25572FFE_4C1F_11D3_8D27_400000044310_.wvu.PrintTitles" hidden="1">#REF!</definedName>
    <definedName name="Z_25572FFF_4C1F_11D3_8D27_400000044310_.wvu.PrintArea" hidden="1">#REF!</definedName>
    <definedName name="Z_25572FFF_4C1F_11D3_8D27_400000044310_.wvu.PrintTitles" hidden="1">#REF!</definedName>
    <definedName name="Z_25573000_4C1F_11D3_8D27_400000044310_.wvu.PrintArea" hidden="1">#REF!</definedName>
    <definedName name="Z_25573000_4C1F_11D3_8D27_400000044310_.wvu.PrintTitles" hidden="1">#REF!</definedName>
    <definedName name="Z_25573001_4C1F_11D3_8D27_400000044310_.wvu.PrintArea" hidden="1">#REF!</definedName>
    <definedName name="Z_25573001_4C1F_11D3_8D27_400000044310_.wvu.PrintTitles" hidden="1">#REF!</definedName>
    <definedName name="Z_25573002_4C1F_11D3_8D27_400000044310_.wvu.PrintArea" hidden="1">#REF!</definedName>
    <definedName name="Z_25573002_4C1F_11D3_8D27_400000044310_.wvu.PrintTitles" hidden="1">#REF!</definedName>
    <definedName name="Z_2A9D66E5_BD0F_11D2_8835_400000044310_.wvu.PrintArea" hidden="1">#REF!</definedName>
    <definedName name="Z_2A9D66E6_BD0F_11D2_8835_400000044310_.wvu.PrintArea" hidden="1">#REF!</definedName>
    <definedName name="Z_2A9D66E7_BD0F_11D2_8835_400000044310_.wvu.PrintArea" hidden="1">#REF!</definedName>
    <definedName name="Z_2A9D66E8_BD0F_11D2_8835_400000044310_.wvu.Cols" hidden="1">#REF!,#REF!</definedName>
    <definedName name="Z_2A9D66E8_BD0F_11D2_8835_400000044310_.wvu.PrintArea" hidden="1">#REF!</definedName>
    <definedName name="Z_2A9D66E9_BD0F_11D2_8835_400000044310_.wvu.PrintArea" hidden="1">#REF!</definedName>
    <definedName name="Z_2A9D66E9_BD0F_11D2_8835_400000044310_.wvu.PrintTitles" hidden="1">#REF!</definedName>
    <definedName name="Z_2A9D66EA_BD0F_11D2_8835_400000044310_.wvu.PrintArea" hidden="1">#REF!</definedName>
    <definedName name="Z_2A9D66EA_BD0F_11D2_8835_400000044310_.wvu.PrintTitles" hidden="1">#REF!</definedName>
    <definedName name="Z_2A9D66EB_BD0F_11D2_8835_400000044310_.wvu.PrintArea" hidden="1">#REF!</definedName>
    <definedName name="Z_2A9D66EC_BD0F_11D2_8835_400000044310_.wvu.PrintArea" hidden="1">#REF!</definedName>
    <definedName name="Z_2A9D66ED_BD0F_11D2_8835_400000044310_.wvu.PrintArea" hidden="1">#REF!</definedName>
    <definedName name="Z_2A9D66ED_BD0F_11D2_8835_400000044310_.wvu.PrintTitles" hidden="1">#REF!</definedName>
    <definedName name="Z_2A9D66EE_BD0F_11D2_8835_400000044310_.wvu.PrintArea" hidden="1">#REF!</definedName>
    <definedName name="Z_2A9D66EE_BD0F_11D2_8835_400000044310_.wvu.PrintTitles" hidden="1">#REF!</definedName>
    <definedName name="Z_2A9D66EF_BD0F_11D2_8835_400000044310_.wvu.PrintArea" hidden="1">#REF!</definedName>
    <definedName name="Z_2A9D66EF_BD0F_11D2_8835_400000044310_.wvu.PrintTitles" hidden="1">#REF!</definedName>
    <definedName name="Z_2A9D66F0_BD0F_11D2_8835_400000044310_.wvu.PrintArea" hidden="1">#REF!</definedName>
    <definedName name="Z_2A9D66F0_BD0F_11D2_8835_400000044310_.wvu.PrintTitles" hidden="1">#REF!</definedName>
    <definedName name="Z_2A9D66F1_BD0F_11D2_8835_400000044310_.wvu.PrintArea" hidden="1">#REF!</definedName>
    <definedName name="Z_2A9D66F1_BD0F_11D2_8835_400000044310_.wvu.PrintTitles" hidden="1">#REF!</definedName>
    <definedName name="Z_2A9D66F2_BD0F_11D2_8835_400000044310_.wvu.PrintArea" hidden="1">#REF!</definedName>
    <definedName name="Z_2A9D66F2_BD0F_11D2_8835_400000044310_.wvu.PrintTitles" hidden="1">#REF!</definedName>
    <definedName name="Z_2A9D66F3_BD0F_11D2_8835_400000044310_.wvu.PrintArea" hidden="1">#REF!</definedName>
    <definedName name="Z_2A9D66F3_BD0F_11D2_8835_400000044310_.wvu.PrintTitles" hidden="1">#REF!</definedName>
    <definedName name="Z_2A9D66F4_BD0F_11D2_8835_400000044310_.wvu.PrintArea" hidden="1">#REF!</definedName>
    <definedName name="Z_2A9D66F4_BD0F_11D2_8835_400000044310_.wvu.PrintTitles" hidden="1">#REF!</definedName>
    <definedName name="Z_2A9D66FA_BD0F_11D2_8835_400000044310_.wvu.PrintArea" hidden="1">#REF!</definedName>
    <definedName name="Z_2A9D66FB_BD0F_11D2_8835_400000044310_.wvu.PrintArea" hidden="1">#REF!</definedName>
    <definedName name="Z_2A9D66FC_BD0F_11D2_8835_400000044310_.wvu.PrintArea" hidden="1">#REF!</definedName>
    <definedName name="Z_2A9D66FD_BD0F_11D2_8835_400000044310_.wvu.Cols" hidden="1">#REF!,#REF!</definedName>
    <definedName name="Z_2A9D66FD_BD0F_11D2_8835_400000044310_.wvu.PrintArea" hidden="1">#REF!</definedName>
    <definedName name="Z_2A9D66FE_BD0F_11D2_8835_400000044310_.wvu.PrintArea" hidden="1">#REF!</definedName>
    <definedName name="Z_2A9D66FE_BD0F_11D2_8835_400000044310_.wvu.PrintTitles" hidden="1">#REF!</definedName>
    <definedName name="Z_2A9D66FF_BD0F_11D2_8835_400000044310_.wvu.PrintArea" hidden="1">#REF!</definedName>
    <definedName name="Z_2A9D66FF_BD0F_11D2_8835_400000044310_.wvu.PrintTitles" hidden="1">#REF!</definedName>
    <definedName name="Z_2A9D6700_BD0F_11D2_8835_400000044310_.wvu.PrintArea" hidden="1">#REF!</definedName>
    <definedName name="Z_2A9D6701_BD0F_11D2_8835_400000044310_.wvu.PrintArea" hidden="1">#REF!</definedName>
    <definedName name="Z_2A9D6702_BD0F_11D2_8835_400000044310_.wvu.PrintArea" hidden="1">#REF!</definedName>
    <definedName name="Z_2A9D6702_BD0F_11D2_8835_400000044310_.wvu.PrintTitles" hidden="1">#REF!</definedName>
    <definedName name="Z_2A9D6703_BD0F_11D2_8835_400000044310_.wvu.PrintArea" hidden="1">#REF!</definedName>
    <definedName name="Z_2A9D6703_BD0F_11D2_8835_400000044310_.wvu.PrintTitles" hidden="1">#REF!</definedName>
    <definedName name="Z_2A9D6704_BD0F_11D2_8835_400000044310_.wvu.PrintArea" hidden="1">#REF!</definedName>
    <definedName name="Z_2A9D6704_BD0F_11D2_8835_400000044310_.wvu.PrintTitles" hidden="1">#REF!</definedName>
    <definedName name="Z_2A9D6705_BD0F_11D2_8835_400000044310_.wvu.PrintArea" hidden="1">#REF!</definedName>
    <definedName name="Z_2A9D6705_BD0F_11D2_8835_400000044310_.wvu.PrintTitles" hidden="1">#REF!</definedName>
    <definedName name="Z_2A9D6706_BD0F_11D2_8835_400000044310_.wvu.PrintArea" hidden="1">#REF!</definedName>
    <definedName name="Z_2A9D6706_BD0F_11D2_8835_400000044310_.wvu.PrintTitles" hidden="1">#REF!</definedName>
    <definedName name="Z_2A9D6707_BD0F_11D2_8835_400000044310_.wvu.PrintArea" hidden="1">#REF!</definedName>
    <definedName name="Z_2A9D6707_BD0F_11D2_8835_400000044310_.wvu.PrintTitles" hidden="1">#REF!</definedName>
    <definedName name="Z_2A9D6708_BD0F_11D2_8835_400000044310_.wvu.PrintArea" hidden="1">#REF!</definedName>
    <definedName name="Z_2A9D6708_BD0F_11D2_8835_400000044310_.wvu.PrintTitles" hidden="1">#REF!</definedName>
    <definedName name="Z_2A9D6709_BD0F_11D2_8835_400000044310_.wvu.PrintArea" hidden="1">#REF!</definedName>
    <definedName name="Z_2A9D6709_BD0F_11D2_8835_400000044310_.wvu.PrintTitles" hidden="1">#REF!</definedName>
    <definedName name="Z_2E7CAF61_1D13_11D3_8CE0_400000044310_.wvu.PrintArea" hidden="1">#REF!</definedName>
    <definedName name="Z_2E7CAF62_1D13_11D3_8CE0_400000044310_.wvu.PrintArea" hidden="1">#REF!</definedName>
    <definedName name="Z_2E7CAF63_1D13_11D3_8CE0_400000044310_.wvu.Cols" hidden="1">#REF!,#REF!</definedName>
    <definedName name="Z_2E7CAF63_1D13_11D3_8CE0_400000044310_.wvu.PrintArea" hidden="1">#REF!</definedName>
    <definedName name="Z_2E7CAF64_1D13_11D3_8CE0_400000044310_.wvu.PrintArea" hidden="1">#REF!</definedName>
    <definedName name="Z_2E7CAF65_1D13_11D3_8CE0_400000044310_.wvu.PrintArea" hidden="1">#REF!</definedName>
    <definedName name="Z_2E7CAF65_1D13_11D3_8CE0_400000044310_.wvu.PrintTitles" hidden="1">#REF!</definedName>
    <definedName name="Z_2E7CAF66_1D13_11D3_8CE0_400000044310_.wvu.PrintArea" hidden="1">#REF!</definedName>
    <definedName name="Z_2E7CAF66_1D13_11D3_8CE0_400000044310_.wvu.PrintTitles" hidden="1">#REF!</definedName>
    <definedName name="Z_2E7CAF67_1D13_11D3_8CE0_400000044310_.wvu.PrintArea" hidden="1">#REF!</definedName>
    <definedName name="Z_2E7CAF68_1D13_11D3_8CE0_400000044310_.wvu.PrintArea" hidden="1">#REF!</definedName>
    <definedName name="Z_2E7CAF69_1D13_11D3_8CE0_400000044310_.wvu.PrintArea" hidden="1">#REF!</definedName>
    <definedName name="Z_2E7CAF69_1D13_11D3_8CE0_400000044310_.wvu.PrintTitles" hidden="1">#REF!</definedName>
    <definedName name="Z_2E7CAF6A_1D13_11D3_8CE0_400000044310_.wvu.PrintArea" hidden="1">#REF!</definedName>
    <definedName name="Z_2E7CAF6A_1D13_11D3_8CE0_400000044310_.wvu.PrintTitles" hidden="1">#REF!</definedName>
    <definedName name="Z_2E7CAF6B_1D13_11D3_8CE0_400000044310_.wvu.PrintArea" hidden="1">#REF!</definedName>
    <definedName name="Z_2E7CAF6B_1D13_11D3_8CE0_400000044310_.wvu.PrintTitles" hidden="1">#REF!</definedName>
    <definedName name="Z_2E7CAF6C_1D13_11D3_8CE0_400000044310_.wvu.PrintArea" hidden="1">#REF!</definedName>
    <definedName name="Z_2E7CAF6C_1D13_11D3_8CE0_400000044310_.wvu.PrintTitles" hidden="1">#REF!</definedName>
    <definedName name="Z_2E7CAF6D_1D13_11D3_8CE0_400000044310_.wvu.PrintArea" hidden="1">#REF!</definedName>
    <definedName name="Z_2E7CAF6D_1D13_11D3_8CE0_400000044310_.wvu.PrintTitles" hidden="1">#REF!</definedName>
    <definedName name="Z_2E7CAF6E_1D13_11D3_8CE0_400000044310_.wvu.PrintArea" hidden="1">#REF!</definedName>
    <definedName name="Z_2E7CAF6E_1D13_11D3_8CE0_400000044310_.wvu.PrintTitles" hidden="1">#REF!</definedName>
    <definedName name="Z_2E7CAF6F_1D13_11D3_8CE0_400000044310_.wvu.PrintArea" hidden="1">#REF!</definedName>
    <definedName name="Z_2E7CAF6F_1D13_11D3_8CE0_400000044310_.wvu.PrintTitles" hidden="1">#REF!</definedName>
    <definedName name="Z_2E7CAF70_1D13_11D3_8CE0_400000044310_.wvu.PrintArea" hidden="1">#REF!</definedName>
    <definedName name="Z_2E7CAF70_1D13_11D3_8CE0_400000044310_.wvu.PrintTitles" hidden="1">#REF!</definedName>
    <definedName name="Z_2ECFBA33_4F30_11D3_8D27_400000044310_.wvu.PrintArea" hidden="1">#REF!</definedName>
    <definedName name="Z_2ECFBA34_4F30_11D3_8D27_400000044310_.wvu.PrintArea" hidden="1">#REF!</definedName>
    <definedName name="Z_2ECFBA35_4F30_11D3_8D27_400000044310_.wvu.Cols" hidden="1">#REF!,#REF!</definedName>
    <definedName name="Z_2ECFBA35_4F30_11D3_8D27_400000044310_.wvu.PrintArea" hidden="1">#REF!</definedName>
    <definedName name="Z_2ECFBA36_4F30_11D3_8D27_400000044310_.wvu.PrintArea" hidden="1">#REF!</definedName>
    <definedName name="Z_2ECFBA37_4F30_11D3_8D27_400000044310_.wvu.PrintArea" hidden="1">#REF!</definedName>
    <definedName name="Z_2ECFBA37_4F30_11D3_8D27_400000044310_.wvu.PrintTitles" hidden="1">#REF!</definedName>
    <definedName name="Z_2ECFBA38_4F30_11D3_8D27_400000044310_.wvu.PrintArea" hidden="1">#REF!</definedName>
    <definedName name="Z_2ECFBA38_4F30_11D3_8D27_400000044310_.wvu.PrintTitles" hidden="1">#REF!</definedName>
    <definedName name="Z_2ECFBA39_4F30_11D3_8D27_400000044310_.wvu.PrintArea" hidden="1">#REF!</definedName>
    <definedName name="Z_2ECFBA3A_4F30_11D3_8D27_400000044310_.wvu.PrintArea" hidden="1">#REF!</definedName>
    <definedName name="Z_2ECFBA3B_4F30_11D3_8D27_400000044310_.wvu.PrintArea" hidden="1">#REF!</definedName>
    <definedName name="Z_2ECFBA3B_4F30_11D3_8D27_400000044310_.wvu.PrintTitles" hidden="1">#REF!</definedName>
    <definedName name="Z_2ECFBA3C_4F30_11D3_8D27_400000044310_.wvu.PrintArea" hidden="1">#REF!</definedName>
    <definedName name="Z_2ECFBA3C_4F30_11D3_8D27_400000044310_.wvu.PrintTitles" hidden="1">#REF!</definedName>
    <definedName name="Z_2ECFBA3D_4F30_11D3_8D27_400000044310_.wvu.PrintArea" hidden="1">#REF!</definedName>
    <definedName name="Z_2ECFBA3D_4F30_11D3_8D27_400000044310_.wvu.PrintTitles" hidden="1">#REF!</definedName>
    <definedName name="Z_2ECFBA3E_4F30_11D3_8D27_400000044310_.wvu.PrintArea" hidden="1">#REF!</definedName>
    <definedName name="Z_2ECFBA3E_4F30_11D3_8D27_400000044310_.wvu.PrintTitles" hidden="1">#REF!</definedName>
    <definedName name="Z_2ECFBA3F_4F30_11D3_8D27_400000044310_.wvu.PrintArea" hidden="1">#REF!</definedName>
    <definedName name="Z_2ECFBA3F_4F30_11D3_8D27_400000044310_.wvu.PrintTitles" hidden="1">#REF!</definedName>
    <definedName name="Z_2ECFBA40_4F30_11D3_8D27_400000044310_.wvu.PrintArea" hidden="1">#REF!</definedName>
    <definedName name="Z_2ECFBA40_4F30_11D3_8D27_400000044310_.wvu.PrintTitles" hidden="1">#REF!</definedName>
    <definedName name="Z_2ECFBA41_4F30_11D3_8D27_400000044310_.wvu.PrintArea" hidden="1">#REF!</definedName>
    <definedName name="Z_2ECFBA41_4F30_11D3_8D27_400000044310_.wvu.PrintTitles" hidden="1">#REF!</definedName>
    <definedName name="Z_2ECFBA42_4F30_11D3_8D27_400000044310_.wvu.PrintArea" hidden="1">#REF!</definedName>
    <definedName name="Z_2ECFBA42_4F30_11D3_8D27_400000044310_.wvu.PrintTitles" hidden="1">#REF!</definedName>
    <definedName name="Z_2FE85CF3_32EC_11D3_8D25_400000044310_.wvu.PrintArea" hidden="1">#REF!</definedName>
    <definedName name="Z_2FE85CF4_32EC_11D3_8D25_400000044310_.wvu.PrintArea" hidden="1">#REF!</definedName>
    <definedName name="Z_2FE85CF5_32EC_11D3_8D25_400000044310_.wvu.Cols" hidden="1">#REF!,#REF!</definedName>
    <definedName name="Z_2FE85CF5_32EC_11D3_8D25_400000044310_.wvu.PrintArea" hidden="1">#REF!</definedName>
    <definedName name="Z_2FE85CF6_32EC_11D3_8D25_400000044310_.wvu.PrintArea" hidden="1">#REF!</definedName>
    <definedName name="Z_2FE85CF7_32EC_11D3_8D25_400000044310_.wvu.PrintArea" hidden="1">#REF!</definedName>
    <definedName name="Z_2FE85CF7_32EC_11D3_8D25_400000044310_.wvu.PrintTitles" hidden="1">#REF!</definedName>
    <definedName name="Z_2FE85CF8_32EC_11D3_8D25_400000044310_.wvu.PrintArea" hidden="1">#REF!</definedName>
    <definedName name="Z_2FE85CF8_32EC_11D3_8D25_400000044310_.wvu.PrintTitles" hidden="1">#REF!</definedName>
    <definedName name="Z_2FE85CF9_32EC_11D3_8D25_400000044310_.wvu.PrintArea" hidden="1">#REF!</definedName>
    <definedName name="Z_2FE85CFA_32EC_11D3_8D25_400000044310_.wvu.PrintArea" hidden="1">#REF!</definedName>
    <definedName name="Z_2FE85CFB_32EC_11D3_8D25_400000044310_.wvu.PrintArea" hidden="1">#REF!</definedName>
    <definedName name="Z_2FE85CFB_32EC_11D3_8D25_400000044310_.wvu.PrintTitles" hidden="1">#REF!</definedName>
    <definedName name="Z_2FE85CFC_32EC_11D3_8D25_400000044310_.wvu.PrintArea" hidden="1">#REF!</definedName>
    <definedName name="Z_2FE85CFC_32EC_11D3_8D25_400000044310_.wvu.PrintTitles" hidden="1">#REF!</definedName>
    <definedName name="Z_2FE85CFD_32EC_11D3_8D25_400000044310_.wvu.PrintArea" hidden="1">#REF!</definedName>
    <definedName name="Z_2FE85CFD_32EC_11D3_8D25_400000044310_.wvu.PrintTitles" hidden="1">#REF!</definedName>
    <definedName name="Z_2FE85CFE_32EC_11D3_8D25_400000044310_.wvu.PrintArea" hidden="1">#REF!</definedName>
    <definedName name="Z_2FE85CFE_32EC_11D3_8D25_400000044310_.wvu.PrintTitles" hidden="1">#REF!</definedName>
    <definedName name="Z_2FE85CFF_32EC_11D3_8D25_400000044310_.wvu.PrintArea" hidden="1">#REF!</definedName>
    <definedName name="Z_2FE85CFF_32EC_11D3_8D25_400000044310_.wvu.PrintTitles" hidden="1">#REF!</definedName>
    <definedName name="Z_2FE85D00_32EC_11D3_8D25_400000044310_.wvu.PrintArea" hidden="1">#REF!</definedName>
    <definedName name="Z_2FE85D00_32EC_11D3_8D25_400000044310_.wvu.PrintTitles" hidden="1">#REF!</definedName>
    <definedName name="Z_2FE85D01_32EC_11D3_8D25_400000044310_.wvu.PrintArea" hidden="1">#REF!</definedName>
    <definedName name="Z_2FE85D01_32EC_11D3_8D25_400000044310_.wvu.PrintTitles" hidden="1">#REF!</definedName>
    <definedName name="Z_2FE85D02_32EC_11D3_8D25_400000044310_.wvu.PrintArea" hidden="1">#REF!</definedName>
    <definedName name="Z_2FE85D02_32EC_11D3_8D25_400000044310_.wvu.PrintTitles" hidden="1">#REF!</definedName>
    <definedName name="Z_32325FA5_9607_11D3_8D29_400000044310_.wvu.PrintArea" hidden="1">#REF!</definedName>
    <definedName name="Z_32325FA6_9607_11D3_8D29_400000044310_.wvu.PrintArea" hidden="1">#REF!</definedName>
    <definedName name="Z_32325FA7_9607_11D3_8D29_400000044310_.wvu.Cols" hidden="1">#REF!,#REF!</definedName>
    <definedName name="Z_32325FA7_9607_11D3_8D29_400000044310_.wvu.PrintArea" hidden="1">#REF!</definedName>
    <definedName name="Z_32325FA8_9607_11D3_8D29_400000044310_.wvu.PrintArea" hidden="1">#REF!</definedName>
    <definedName name="Z_32325FA9_9607_11D3_8D29_400000044310_.wvu.PrintArea" hidden="1">#REF!</definedName>
    <definedName name="Z_32325FA9_9607_11D3_8D29_400000044310_.wvu.PrintTitles" hidden="1">#REF!</definedName>
    <definedName name="Z_32325FAA_9607_11D3_8D29_400000044310_.wvu.PrintArea" hidden="1">#REF!</definedName>
    <definedName name="Z_32325FAA_9607_11D3_8D29_400000044310_.wvu.PrintTitles" hidden="1">#REF!</definedName>
    <definedName name="Z_32325FAB_9607_11D3_8D29_400000044310_.wvu.PrintArea" hidden="1">#REF!</definedName>
    <definedName name="Z_32325FAC_9607_11D3_8D29_400000044310_.wvu.PrintArea" hidden="1">#REF!</definedName>
    <definedName name="Z_32325FAD_9607_11D3_8D29_400000044310_.wvu.PrintArea" hidden="1">#REF!</definedName>
    <definedName name="Z_32325FAD_9607_11D3_8D29_400000044310_.wvu.PrintTitles" hidden="1">#REF!</definedName>
    <definedName name="Z_32325FAE_9607_11D3_8D29_400000044310_.wvu.PrintArea" hidden="1">#REF!</definedName>
    <definedName name="Z_32325FAE_9607_11D3_8D29_400000044310_.wvu.PrintTitles" hidden="1">#REF!</definedName>
    <definedName name="Z_32325FAF_9607_11D3_8D29_400000044310_.wvu.PrintArea" hidden="1">#REF!</definedName>
    <definedName name="Z_32325FAF_9607_11D3_8D29_400000044310_.wvu.PrintTitles" hidden="1">#REF!</definedName>
    <definedName name="Z_32325FB0_9607_11D3_8D29_400000044310_.wvu.PrintArea" hidden="1">#REF!</definedName>
    <definedName name="Z_32325FB0_9607_11D3_8D29_400000044310_.wvu.PrintTitles" hidden="1">#REF!</definedName>
    <definedName name="Z_32325FB1_9607_11D3_8D29_400000044310_.wvu.PrintArea" hidden="1">#REF!</definedName>
    <definedName name="Z_32325FB1_9607_11D3_8D29_400000044310_.wvu.PrintTitles" hidden="1">#REF!</definedName>
    <definedName name="Z_32325FB2_9607_11D3_8D29_400000044310_.wvu.PrintArea" hidden="1">#REF!</definedName>
    <definedName name="Z_32325FB2_9607_11D3_8D29_400000044310_.wvu.PrintTitles" hidden="1">#REF!</definedName>
    <definedName name="Z_32325FB3_9607_11D3_8D29_400000044310_.wvu.PrintArea" hidden="1">#REF!</definedName>
    <definedName name="Z_32325FB3_9607_11D3_8D29_400000044310_.wvu.PrintTitles" hidden="1">#REF!</definedName>
    <definedName name="Z_32325FB4_9607_11D3_8D29_400000044310_.wvu.PrintArea" hidden="1">#REF!</definedName>
    <definedName name="Z_32325FB4_9607_11D3_8D29_400000044310_.wvu.PrintTitles" hidden="1">#REF!</definedName>
    <definedName name="Z_32325FD5_9607_11D3_8D29_400000044310_.wvu.PrintArea" hidden="1">#REF!</definedName>
    <definedName name="Z_32325FD6_9607_11D3_8D29_400000044310_.wvu.PrintArea" hidden="1">#REF!</definedName>
    <definedName name="Z_32325FD7_9607_11D3_8D29_400000044310_.wvu.Cols" hidden="1">#REF!,#REF!</definedName>
    <definedName name="Z_32325FD7_9607_11D3_8D29_400000044310_.wvu.PrintArea" hidden="1">#REF!</definedName>
    <definedName name="Z_32325FD8_9607_11D3_8D29_400000044310_.wvu.PrintArea" hidden="1">#REF!</definedName>
    <definedName name="Z_32325FD9_9607_11D3_8D29_400000044310_.wvu.PrintArea" hidden="1">#REF!</definedName>
    <definedName name="Z_32325FD9_9607_11D3_8D29_400000044310_.wvu.PrintTitles" hidden="1">#REF!</definedName>
    <definedName name="Z_32325FDA_9607_11D3_8D29_400000044310_.wvu.PrintArea" hidden="1">#REF!</definedName>
    <definedName name="Z_32325FDA_9607_11D3_8D29_400000044310_.wvu.PrintTitles" hidden="1">#REF!</definedName>
    <definedName name="Z_32325FDB_9607_11D3_8D29_400000044310_.wvu.PrintArea" hidden="1">#REF!</definedName>
    <definedName name="Z_32325FDC_9607_11D3_8D29_400000044310_.wvu.PrintArea" hidden="1">#REF!</definedName>
    <definedName name="Z_32325FDD_9607_11D3_8D29_400000044310_.wvu.PrintArea" hidden="1">#REF!</definedName>
    <definedName name="Z_32325FDD_9607_11D3_8D29_400000044310_.wvu.PrintTitles" hidden="1">#REF!</definedName>
    <definedName name="Z_32325FDE_9607_11D3_8D29_400000044310_.wvu.PrintArea" hidden="1">#REF!</definedName>
    <definedName name="Z_32325FDE_9607_11D3_8D29_400000044310_.wvu.PrintTitles" hidden="1">#REF!</definedName>
    <definedName name="Z_32325FDF_9607_11D3_8D29_400000044310_.wvu.PrintArea" hidden="1">#REF!</definedName>
    <definedName name="Z_32325FDF_9607_11D3_8D29_400000044310_.wvu.PrintTitles" hidden="1">#REF!</definedName>
    <definedName name="Z_32325FE0_9607_11D3_8D29_400000044310_.wvu.PrintArea" hidden="1">#REF!</definedName>
    <definedName name="Z_32325FE0_9607_11D3_8D29_400000044310_.wvu.PrintTitles" hidden="1">#REF!</definedName>
    <definedName name="Z_32325FE1_9607_11D3_8D29_400000044310_.wvu.PrintArea" hidden="1">#REF!</definedName>
    <definedName name="Z_32325FE1_9607_11D3_8D29_400000044310_.wvu.PrintTitles" hidden="1">#REF!</definedName>
    <definedName name="Z_32325FE2_9607_11D3_8D29_400000044310_.wvu.PrintArea" hidden="1">#REF!</definedName>
    <definedName name="Z_32325FE2_9607_11D3_8D29_400000044310_.wvu.PrintTitles" hidden="1">#REF!</definedName>
    <definedName name="Z_32325FE3_9607_11D3_8D29_400000044310_.wvu.PrintArea" hidden="1">#REF!</definedName>
    <definedName name="Z_32325FE3_9607_11D3_8D29_400000044310_.wvu.PrintTitles" hidden="1">#REF!</definedName>
    <definedName name="Z_32325FE4_9607_11D3_8D29_400000044310_.wvu.PrintArea" hidden="1">#REF!</definedName>
    <definedName name="Z_32325FE4_9607_11D3_8D29_400000044310_.wvu.PrintTitles" hidden="1">#REF!</definedName>
    <definedName name="Z_3353C38A_D720_11D2_8835_400000044310_.wvu.PrintArea" hidden="1">#REF!</definedName>
    <definedName name="Z_3353C38B_D720_11D2_8835_400000044310_.wvu.PrintArea" hidden="1">#REF!</definedName>
    <definedName name="Z_3353C38C_D720_11D2_8835_400000044310_.wvu.Cols" hidden="1">#REF!,#REF!</definedName>
    <definedName name="Z_3353C38C_D720_11D2_8835_400000044310_.wvu.PrintArea" hidden="1">#REF!</definedName>
    <definedName name="Z_3353C38D_D720_11D2_8835_400000044310_.wvu.PrintArea" hidden="1">#REF!</definedName>
    <definedName name="Z_3353C38E_D720_11D2_8835_400000044310_.wvu.PrintArea" hidden="1">#REF!</definedName>
    <definedName name="Z_3353C38E_D720_11D2_8835_400000044310_.wvu.PrintTitles" hidden="1">#REF!</definedName>
    <definedName name="Z_3353C38F_D720_11D2_8835_400000044310_.wvu.PrintArea" hidden="1">#REF!</definedName>
    <definedName name="Z_3353C38F_D720_11D2_8835_400000044310_.wvu.PrintTitles" hidden="1">#REF!</definedName>
    <definedName name="Z_3353C390_D720_11D2_8835_400000044310_.wvu.PrintArea" hidden="1">#REF!</definedName>
    <definedName name="Z_3353C391_D720_11D2_8835_400000044310_.wvu.PrintArea" hidden="1">#REF!</definedName>
    <definedName name="Z_3353C392_D720_11D2_8835_400000044310_.wvu.PrintArea" hidden="1">#REF!</definedName>
    <definedName name="Z_3353C392_D720_11D2_8835_400000044310_.wvu.PrintTitles" hidden="1">#REF!</definedName>
    <definedName name="Z_3353C393_D720_11D2_8835_400000044310_.wvu.PrintArea" hidden="1">#REF!</definedName>
    <definedName name="Z_3353C393_D720_11D2_8835_400000044310_.wvu.PrintTitles" hidden="1">#REF!</definedName>
    <definedName name="Z_3353C394_D720_11D2_8835_400000044310_.wvu.PrintArea" hidden="1">#REF!</definedName>
    <definedName name="Z_3353C394_D720_11D2_8835_400000044310_.wvu.PrintTitles" hidden="1">#REF!</definedName>
    <definedName name="Z_3353C395_D720_11D2_8835_400000044310_.wvu.PrintArea" hidden="1">#REF!</definedName>
    <definedName name="Z_3353C395_D720_11D2_8835_400000044310_.wvu.PrintTitles" hidden="1">#REF!</definedName>
    <definedName name="Z_3353C396_D720_11D2_8835_400000044310_.wvu.PrintArea" hidden="1">#REF!</definedName>
    <definedName name="Z_3353C396_D720_11D2_8835_400000044310_.wvu.PrintTitles" hidden="1">#REF!</definedName>
    <definedName name="Z_3353C397_D720_11D2_8835_400000044310_.wvu.PrintArea" hidden="1">#REF!</definedName>
    <definedName name="Z_3353C397_D720_11D2_8835_400000044310_.wvu.PrintTitles" hidden="1">#REF!</definedName>
    <definedName name="Z_3353C398_D720_11D2_8835_400000044310_.wvu.PrintArea" hidden="1">#REF!</definedName>
    <definedName name="Z_3353C398_D720_11D2_8835_400000044310_.wvu.PrintTitles" hidden="1">#REF!</definedName>
    <definedName name="Z_3353C399_D720_11D2_8835_400000044310_.wvu.PrintArea" hidden="1">#REF!</definedName>
    <definedName name="Z_3353C399_D720_11D2_8835_400000044310_.wvu.PrintTitles" hidden="1">#REF!</definedName>
    <definedName name="Z_3353C3A5_D720_11D2_8835_400000044310_.wvu.PrintArea" hidden="1">#REF!</definedName>
    <definedName name="Z_3353C3A6_D720_11D2_8835_400000044310_.wvu.PrintArea" hidden="1">#REF!</definedName>
    <definedName name="Z_3353C3A7_D720_11D2_8835_400000044310_.wvu.Cols" hidden="1">#REF!,#REF!</definedName>
    <definedName name="Z_3353C3A7_D720_11D2_8835_400000044310_.wvu.PrintArea" hidden="1">#REF!</definedName>
    <definedName name="Z_3353C3A8_D720_11D2_8835_400000044310_.wvu.PrintArea" hidden="1">#REF!</definedName>
    <definedName name="Z_3353C3A9_D720_11D2_8835_400000044310_.wvu.PrintArea" hidden="1">#REF!</definedName>
    <definedName name="Z_3353C3A9_D720_11D2_8835_400000044310_.wvu.PrintTitles" hidden="1">#REF!</definedName>
    <definedName name="Z_3353C3AA_D720_11D2_8835_400000044310_.wvu.PrintArea" hidden="1">#REF!</definedName>
    <definedName name="Z_3353C3AA_D720_11D2_8835_400000044310_.wvu.PrintTitles" hidden="1">#REF!</definedName>
    <definedName name="Z_3353C3AB_D720_11D2_8835_400000044310_.wvu.PrintArea" hidden="1">#REF!</definedName>
    <definedName name="Z_3353C3AC_D720_11D2_8835_400000044310_.wvu.PrintArea" hidden="1">#REF!</definedName>
    <definedName name="Z_3353C3AD_D720_11D2_8835_400000044310_.wvu.PrintArea" hidden="1">#REF!</definedName>
    <definedName name="Z_3353C3AD_D720_11D2_8835_400000044310_.wvu.PrintTitles" hidden="1">#REF!</definedName>
    <definedName name="Z_3353C3AE_D720_11D2_8835_400000044310_.wvu.PrintArea" hidden="1">#REF!</definedName>
    <definedName name="Z_3353C3AE_D720_11D2_8835_400000044310_.wvu.PrintTitles" hidden="1">#REF!</definedName>
    <definedName name="Z_3353C3AF_D720_11D2_8835_400000044310_.wvu.PrintArea" hidden="1">#REF!</definedName>
    <definedName name="Z_3353C3AF_D720_11D2_8835_400000044310_.wvu.PrintTitles" hidden="1">#REF!</definedName>
    <definedName name="Z_3353C3B0_D720_11D2_8835_400000044310_.wvu.PrintArea" hidden="1">#REF!</definedName>
    <definedName name="Z_3353C3B0_D720_11D2_8835_400000044310_.wvu.PrintTitles" hidden="1">#REF!</definedName>
    <definedName name="Z_3353C3B1_D720_11D2_8835_400000044310_.wvu.PrintArea" hidden="1">#REF!</definedName>
    <definedName name="Z_3353C3B1_D720_11D2_8835_400000044310_.wvu.PrintTitles" hidden="1">#REF!</definedName>
    <definedName name="Z_3353C3B2_D720_11D2_8835_400000044310_.wvu.PrintArea" hidden="1">#REF!</definedName>
    <definedName name="Z_3353C3B2_D720_11D2_8835_400000044310_.wvu.PrintTitles" hidden="1">#REF!</definedName>
    <definedName name="Z_3353C3B3_D720_11D2_8835_400000044310_.wvu.PrintArea" hidden="1">#REF!</definedName>
    <definedName name="Z_3353C3B3_D720_11D2_8835_400000044310_.wvu.PrintTitles" hidden="1">#REF!</definedName>
    <definedName name="Z_3353C3B4_D720_11D2_8835_400000044310_.wvu.PrintArea" hidden="1">#REF!</definedName>
    <definedName name="Z_3353C3B4_D720_11D2_8835_400000044310_.wvu.PrintTitles" hidden="1">#REF!</definedName>
    <definedName name="Z_336ED703_BF90_11D2_8835_400000044310_.wvu.PrintArea" hidden="1">#REF!</definedName>
    <definedName name="Z_336ED704_BF90_11D2_8835_400000044310_.wvu.PrintArea" hidden="1">#REF!</definedName>
    <definedName name="Z_336ED705_BF90_11D2_8835_400000044310_.wvu.PrintArea" hidden="1">#REF!</definedName>
    <definedName name="Z_336ED706_BF90_11D2_8835_400000044310_.wvu.Cols" hidden="1">#REF!,#REF!</definedName>
    <definedName name="Z_336ED706_BF90_11D2_8835_400000044310_.wvu.PrintArea" hidden="1">#REF!</definedName>
    <definedName name="Z_336ED707_BF90_11D2_8835_400000044310_.wvu.PrintArea" hidden="1">#REF!</definedName>
    <definedName name="Z_336ED707_BF90_11D2_8835_400000044310_.wvu.PrintTitles" hidden="1">#REF!</definedName>
    <definedName name="Z_336ED708_BF90_11D2_8835_400000044310_.wvu.PrintArea" hidden="1">#REF!</definedName>
    <definedName name="Z_336ED708_BF90_11D2_8835_400000044310_.wvu.PrintTitles" hidden="1">#REF!</definedName>
    <definedName name="Z_336ED709_BF90_11D2_8835_400000044310_.wvu.PrintArea" hidden="1">#REF!</definedName>
    <definedName name="Z_336ED70A_BF90_11D2_8835_400000044310_.wvu.PrintArea" hidden="1">#REF!</definedName>
    <definedName name="Z_336ED70B_BF90_11D2_8835_400000044310_.wvu.PrintArea" hidden="1">#REF!</definedName>
    <definedName name="Z_336ED70B_BF90_11D2_8835_400000044310_.wvu.PrintTitles" hidden="1">#REF!</definedName>
    <definedName name="Z_336ED70C_BF90_11D2_8835_400000044310_.wvu.PrintArea" hidden="1">#REF!</definedName>
    <definedName name="Z_336ED70C_BF90_11D2_8835_400000044310_.wvu.PrintTitles" hidden="1">#REF!</definedName>
    <definedName name="Z_336ED70D_BF90_11D2_8835_400000044310_.wvu.PrintArea" hidden="1">#REF!</definedName>
    <definedName name="Z_336ED70D_BF90_11D2_8835_400000044310_.wvu.PrintTitles" hidden="1">#REF!</definedName>
    <definedName name="Z_336ED70E_BF90_11D2_8835_400000044310_.wvu.PrintArea" hidden="1">#REF!</definedName>
    <definedName name="Z_336ED70E_BF90_11D2_8835_400000044310_.wvu.PrintTitles" hidden="1">#REF!</definedName>
    <definedName name="Z_336ED70F_BF90_11D2_8835_400000044310_.wvu.PrintArea" hidden="1">#REF!</definedName>
    <definedName name="Z_336ED70F_BF90_11D2_8835_400000044310_.wvu.PrintTitles" hidden="1">#REF!</definedName>
    <definedName name="Z_336ED710_BF90_11D2_8835_400000044310_.wvu.PrintArea" hidden="1">#REF!</definedName>
    <definedName name="Z_336ED710_BF90_11D2_8835_400000044310_.wvu.PrintTitles" hidden="1">#REF!</definedName>
    <definedName name="Z_336ED711_BF90_11D2_8835_400000044310_.wvu.PrintArea" hidden="1">#REF!</definedName>
    <definedName name="Z_336ED711_BF90_11D2_8835_400000044310_.wvu.PrintTitles" hidden="1">#REF!</definedName>
    <definedName name="Z_336ED712_BF90_11D2_8835_400000044310_.wvu.PrintArea" hidden="1">#REF!</definedName>
    <definedName name="Z_336ED712_BF90_11D2_8835_400000044310_.wvu.PrintTitles" hidden="1">#REF!</definedName>
    <definedName name="Z_344F66E8_C0FF_11D2_8835_400000044310_.wvu.PrintArea" hidden="1">#REF!</definedName>
    <definedName name="Z_344F66E9_C0FF_11D2_8835_400000044310_.wvu.PrintArea" hidden="1">#REF!</definedName>
    <definedName name="Z_344F66EA_C0FF_11D2_8835_400000044310_.wvu.PrintArea" hidden="1">#REF!</definedName>
    <definedName name="Z_344F66EB_C0FF_11D2_8835_400000044310_.wvu.Cols" hidden="1">#REF!,#REF!</definedName>
    <definedName name="Z_344F66EB_C0FF_11D2_8835_400000044310_.wvu.PrintArea" hidden="1">#REF!</definedName>
    <definedName name="Z_344F66EC_C0FF_11D2_8835_400000044310_.wvu.PrintArea" hidden="1">#REF!</definedName>
    <definedName name="Z_344F66EC_C0FF_11D2_8835_400000044310_.wvu.PrintTitles" hidden="1">#REF!</definedName>
    <definedName name="Z_344F66ED_C0FF_11D2_8835_400000044310_.wvu.PrintArea" hidden="1">#REF!</definedName>
    <definedName name="Z_344F66ED_C0FF_11D2_8835_400000044310_.wvu.PrintTitles" hidden="1">#REF!</definedName>
    <definedName name="Z_344F66EE_C0FF_11D2_8835_400000044310_.wvu.PrintArea" hidden="1">#REF!</definedName>
    <definedName name="Z_344F66EF_C0FF_11D2_8835_400000044310_.wvu.PrintArea" hidden="1">#REF!</definedName>
    <definedName name="Z_344F66F0_C0FF_11D2_8835_400000044310_.wvu.PrintArea" hidden="1">#REF!</definedName>
    <definedName name="Z_344F66F0_C0FF_11D2_8835_400000044310_.wvu.PrintTitles" hidden="1">#REF!</definedName>
    <definedName name="Z_344F66F1_C0FF_11D2_8835_400000044310_.wvu.PrintArea" hidden="1">#REF!</definedName>
    <definedName name="Z_344F66F1_C0FF_11D2_8835_400000044310_.wvu.PrintTitles" hidden="1">#REF!</definedName>
    <definedName name="Z_344F66F2_C0FF_11D2_8835_400000044310_.wvu.PrintArea" hidden="1">#REF!</definedName>
    <definedName name="Z_344F66F2_C0FF_11D2_8835_400000044310_.wvu.PrintTitles" hidden="1">#REF!</definedName>
    <definedName name="Z_344F66F3_C0FF_11D2_8835_400000044310_.wvu.PrintArea" hidden="1">#REF!</definedName>
    <definedName name="Z_344F66F3_C0FF_11D2_8835_400000044310_.wvu.PrintTitles" hidden="1">#REF!</definedName>
    <definedName name="Z_344F66F4_C0FF_11D2_8835_400000044310_.wvu.PrintArea" hidden="1">#REF!</definedName>
    <definedName name="Z_344F66F4_C0FF_11D2_8835_400000044310_.wvu.PrintTitles" hidden="1">#REF!</definedName>
    <definedName name="Z_344F66F5_C0FF_11D2_8835_400000044310_.wvu.PrintArea" hidden="1">#REF!</definedName>
    <definedName name="Z_344F66F5_C0FF_11D2_8835_400000044310_.wvu.PrintTitles" hidden="1">#REF!</definedName>
    <definedName name="Z_344F66F6_C0FF_11D2_8835_400000044310_.wvu.PrintArea" hidden="1">#REF!</definedName>
    <definedName name="Z_344F66F6_C0FF_11D2_8835_400000044310_.wvu.PrintTitles" hidden="1">#REF!</definedName>
    <definedName name="Z_344F66F7_C0FF_11D2_8835_400000044310_.wvu.PrintArea" hidden="1">#REF!</definedName>
    <definedName name="Z_344F66F7_C0FF_11D2_8835_400000044310_.wvu.PrintTitles" hidden="1">#REF!</definedName>
    <definedName name="Z_344F6703_C0FF_11D2_8835_400000044310_.wvu.PrintArea" hidden="1">#REF!</definedName>
    <definedName name="Z_344F6704_C0FF_11D2_8835_400000044310_.wvu.PrintArea" hidden="1">#REF!</definedName>
    <definedName name="Z_344F6705_C0FF_11D2_8835_400000044310_.wvu.PrintArea" hidden="1">#REF!</definedName>
    <definedName name="Z_344F6706_C0FF_11D2_8835_400000044310_.wvu.Cols" hidden="1">#REF!,#REF!</definedName>
    <definedName name="Z_344F6706_C0FF_11D2_8835_400000044310_.wvu.PrintArea" hidden="1">#REF!</definedName>
    <definedName name="Z_344F6707_C0FF_11D2_8835_400000044310_.wvu.PrintArea" hidden="1">#REF!</definedName>
    <definedName name="Z_344F6707_C0FF_11D2_8835_400000044310_.wvu.PrintTitles" hidden="1">#REF!</definedName>
    <definedName name="Z_344F6708_C0FF_11D2_8835_400000044310_.wvu.PrintArea" hidden="1">#REF!</definedName>
    <definedName name="Z_344F6708_C0FF_11D2_8835_400000044310_.wvu.PrintTitles" hidden="1">#REF!</definedName>
    <definedName name="Z_344F6709_C0FF_11D2_8835_400000044310_.wvu.PrintArea" hidden="1">#REF!</definedName>
    <definedName name="Z_344F670A_C0FF_11D2_8835_400000044310_.wvu.PrintArea" hidden="1">#REF!</definedName>
    <definedName name="Z_344F670B_C0FF_11D2_8835_400000044310_.wvu.PrintArea" hidden="1">#REF!</definedName>
    <definedName name="Z_344F670B_C0FF_11D2_8835_400000044310_.wvu.PrintTitles" hidden="1">#REF!</definedName>
    <definedName name="Z_344F670C_C0FF_11D2_8835_400000044310_.wvu.PrintArea" hidden="1">#REF!</definedName>
    <definedName name="Z_344F670C_C0FF_11D2_8835_400000044310_.wvu.PrintTitles" hidden="1">#REF!</definedName>
    <definedName name="Z_344F670D_C0FF_11D2_8835_400000044310_.wvu.PrintArea" hidden="1">#REF!</definedName>
    <definedName name="Z_344F670D_C0FF_11D2_8835_400000044310_.wvu.PrintTitles" hidden="1">#REF!</definedName>
    <definedName name="Z_344F670E_C0FF_11D2_8835_400000044310_.wvu.PrintArea" hidden="1">#REF!</definedName>
    <definedName name="Z_344F670E_C0FF_11D2_8835_400000044310_.wvu.PrintTitles" hidden="1">#REF!</definedName>
    <definedName name="Z_344F670F_C0FF_11D2_8835_400000044310_.wvu.PrintArea" hidden="1">#REF!</definedName>
    <definedName name="Z_344F670F_C0FF_11D2_8835_400000044310_.wvu.PrintTitles" hidden="1">#REF!</definedName>
    <definedName name="Z_344F6710_C0FF_11D2_8835_400000044310_.wvu.PrintArea" hidden="1">#REF!</definedName>
    <definedName name="Z_344F6710_C0FF_11D2_8835_400000044310_.wvu.PrintTitles" hidden="1">#REF!</definedName>
    <definedName name="Z_344F6711_C0FF_11D2_8835_400000044310_.wvu.PrintArea" hidden="1">#REF!</definedName>
    <definedName name="Z_344F6711_C0FF_11D2_8835_400000044310_.wvu.PrintTitles" hidden="1">#REF!</definedName>
    <definedName name="Z_344F6712_C0FF_11D2_8835_400000044310_.wvu.PrintArea" hidden="1">#REF!</definedName>
    <definedName name="Z_344F6712_C0FF_11D2_8835_400000044310_.wvu.PrintTitles" hidden="1">#REF!</definedName>
    <definedName name="Z_344F671F_C0FF_11D2_8835_400000044310_.wvu.PrintArea" hidden="1">#REF!</definedName>
    <definedName name="Z_344F6720_C0FF_11D2_8835_400000044310_.wvu.PrintArea" hidden="1">#REF!</definedName>
    <definedName name="Z_344F6721_C0FF_11D2_8835_400000044310_.wvu.Cols" hidden="1">#REF!,#REF!</definedName>
    <definedName name="Z_344F6721_C0FF_11D2_8835_400000044310_.wvu.PrintArea" hidden="1">#REF!</definedName>
    <definedName name="Z_344F6722_C0FF_11D2_8835_400000044310_.wvu.PrintArea" hidden="1">#REF!</definedName>
    <definedName name="Z_344F6723_C0FF_11D2_8835_400000044310_.wvu.PrintArea" hidden="1">#REF!</definedName>
    <definedName name="Z_344F6723_C0FF_11D2_8835_400000044310_.wvu.PrintTitles" hidden="1">#REF!</definedName>
    <definedName name="Z_344F6724_C0FF_11D2_8835_400000044310_.wvu.PrintArea" hidden="1">#REF!</definedName>
    <definedName name="Z_344F6724_C0FF_11D2_8835_400000044310_.wvu.PrintTitles" hidden="1">#REF!</definedName>
    <definedName name="Z_344F6725_C0FF_11D2_8835_400000044310_.wvu.PrintArea" hidden="1">#REF!</definedName>
    <definedName name="Z_344F6726_C0FF_11D2_8835_400000044310_.wvu.PrintArea" hidden="1">#REF!</definedName>
    <definedName name="Z_344F6727_C0FF_11D2_8835_400000044310_.wvu.PrintArea" hidden="1">#REF!</definedName>
    <definedName name="Z_344F6727_C0FF_11D2_8835_400000044310_.wvu.PrintTitles" hidden="1">#REF!</definedName>
    <definedName name="Z_344F6728_C0FF_11D2_8835_400000044310_.wvu.PrintArea" hidden="1">#REF!</definedName>
    <definedName name="Z_344F6728_C0FF_11D2_8835_400000044310_.wvu.PrintTitles" hidden="1">#REF!</definedName>
    <definedName name="Z_344F6729_C0FF_11D2_8835_400000044310_.wvu.PrintArea" hidden="1">#REF!</definedName>
    <definedName name="Z_344F6729_C0FF_11D2_8835_400000044310_.wvu.PrintTitles" hidden="1">#REF!</definedName>
    <definedName name="Z_344F672A_C0FF_11D2_8835_400000044310_.wvu.PrintArea" hidden="1">#REF!</definedName>
    <definedName name="Z_344F672A_C0FF_11D2_8835_400000044310_.wvu.PrintTitles" hidden="1">#REF!</definedName>
    <definedName name="Z_344F672B_C0FF_11D2_8835_400000044310_.wvu.PrintArea" hidden="1">#REF!</definedName>
    <definedName name="Z_344F672B_C0FF_11D2_8835_400000044310_.wvu.PrintTitles" hidden="1">#REF!</definedName>
    <definedName name="Z_344F672C_C0FF_11D2_8835_400000044310_.wvu.PrintArea" hidden="1">#REF!</definedName>
    <definedName name="Z_344F672C_C0FF_11D2_8835_400000044310_.wvu.PrintTitles" hidden="1">#REF!</definedName>
    <definedName name="Z_344F672D_C0FF_11D2_8835_400000044310_.wvu.PrintArea" hidden="1">#REF!</definedName>
    <definedName name="Z_344F672D_C0FF_11D2_8835_400000044310_.wvu.PrintTitles" hidden="1">#REF!</definedName>
    <definedName name="Z_344F672E_C0FF_11D2_8835_400000044310_.wvu.PrintArea" hidden="1">#REF!</definedName>
    <definedName name="Z_344F672E_C0FF_11D2_8835_400000044310_.wvu.PrintTitles" hidden="1">#REF!</definedName>
    <definedName name="Z_345532F3_5FC0_11D3_8D27_400000044310_.wvu.PrintArea" hidden="1">#REF!</definedName>
    <definedName name="Z_345532F4_5FC0_11D3_8D27_400000044310_.wvu.PrintArea" hidden="1">#REF!</definedName>
    <definedName name="Z_345532F5_5FC0_11D3_8D27_400000044310_.wvu.Cols" hidden="1">#REF!,#REF!</definedName>
    <definedName name="Z_345532F5_5FC0_11D3_8D27_400000044310_.wvu.PrintArea" hidden="1">#REF!</definedName>
    <definedName name="Z_345532F6_5FC0_11D3_8D27_400000044310_.wvu.PrintArea" hidden="1">#REF!</definedName>
    <definedName name="Z_345532F7_5FC0_11D3_8D27_400000044310_.wvu.PrintArea" hidden="1">#REF!</definedName>
    <definedName name="Z_345532F7_5FC0_11D3_8D27_400000044310_.wvu.PrintTitles" hidden="1">#REF!</definedName>
    <definedName name="Z_345532F8_5FC0_11D3_8D27_400000044310_.wvu.PrintArea" hidden="1">#REF!</definedName>
    <definedName name="Z_345532F8_5FC0_11D3_8D27_400000044310_.wvu.PrintTitles" hidden="1">#REF!</definedName>
    <definedName name="Z_345532F9_5FC0_11D3_8D27_400000044310_.wvu.PrintArea" hidden="1">#REF!</definedName>
    <definedName name="Z_345532FA_5FC0_11D3_8D27_400000044310_.wvu.PrintArea" hidden="1">#REF!</definedName>
    <definedName name="Z_345532FB_5FC0_11D3_8D27_400000044310_.wvu.PrintArea" hidden="1">#REF!</definedName>
    <definedName name="Z_345532FB_5FC0_11D3_8D27_400000044310_.wvu.PrintTitles" hidden="1">#REF!</definedName>
    <definedName name="Z_345532FC_5FC0_11D3_8D27_400000044310_.wvu.PrintArea" hidden="1">#REF!</definedName>
    <definedName name="Z_345532FC_5FC0_11D3_8D27_400000044310_.wvu.PrintTitles" hidden="1">#REF!</definedName>
    <definedName name="Z_345532FD_5FC0_11D3_8D27_400000044310_.wvu.PrintArea" hidden="1">#REF!</definedName>
    <definedName name="Z_345532FD_5FC0_11D3_8D27_400000044310_.wvu.PrintTitles" hidden="1">#REF!</definedName>
    <definedName name="Z_345532FE_5FC0_11D3_8D27_400000044310_.wvu.PrintArea" hidden="1">#REF!</definedName>
    <definedName name="Z_345532FE_5FC0_11D3_8D27_400000044310_.wvu.PrintTitles" hidden="1">#REF!</definedName>
    <definedName name="Z_345532FF_5FC0_11D3_8D27_400000044310_.wvu.PrintArea" hidden="1">#REF!</definedName>
    <definedName name="Z_345532FF_5FC0_11D3_8D27_400000044310_.wvu.PrintTitles" hidden="1">#REF!</definedName>
    <definedName name="Z_34553300_5FC0_11D3_8D27_400000044310_.wvu.PrintArea" hidden="1">#REF!</definedName>
    <definedName name="Z_34553300_5FC0_11D3_8D27_400000044310_.wvu.PrintTitles" hidden="1">#REF!</definedName>
    <definedName name="Z_34553301_5FC0_11D3_8D27_400000044310_.wvu.PrintArea" hidden="1">#REF!</definedName>
    <definedName name="Z_34553301_5FC0_11D3_8D27_400000044310_.wvu.PrintTitles" hidden="1">#REF!</definedName>
    <definedName name="Z_34553302_5FC0_11D3_8D27_400000044310_.wvu.PrintArea" hidden="1">#REF!</definedName>
    <definedName name="Z_34553302_5FC0_11D3_8D27_400000044310_.wvu.PrintTitles" hidden="1">#REF!</definedName>
    <definedName name="Z_35BF42F5_2E54_11D3_8CE0_400000044310_.wvu.PrintArea" hidden="1">#REF!</definedName>
    <definedName name="Z_35BF42F6_2E54_11D3_8CE0_400000044310_.wvu.PrintArea" hidden="1">#REF!</definedName>
    <definedName name="Z_35BF42F7_2E54_11D3_8CE0_400000044310_.wvu.Cols" hidden="1">#REF!,#REF!</definedName>
    <definedName name="Z_35BF42F7_2E54_11D3_8CE0_400000044310_.wvu.PrintArea" hidden="1">#REF!</definedName>
    <definedName name="Z_35BF42F8_2E54_11D3_8CE0_400000044310_.wvu.PrintArea" hidden="1">#REF!</definedName>
    <definedName name="Z_35BF42F9_2E54_11D3_8CE0_400000044310_.wvu.PrintArea" hidden="1">#REF!</definedName>
    <definedName name="Z_35BF42F9_2E54_11D3_8CE0_400000044310_.wvu.PrintTitles" hidden="1">#REF!</definedName>
    <definedName name="Z_35BF42FA_2E54_11D3_8CE0_400000044310_.wvu.PrintArea" hidden="1">#REF!</definedName>
    <definedName name="Z_35BF42FA_2E54_11D3_8CE0_400000044310_.wvu.PrintTitles" hidden="1">#REF!</definedName>
    <definedName name="Z_35BF42FB_2E54_11D3_8CE0_400000044310_.wvu.PrintArea" hidden="1">#REF!</definedName>
    <definedName name="Z_35BF42FC_2E54_11D3_8CE0_400000044310_.wvu.PrintArea" hidden="1">#REF!</definedName>
    <definedName name="Z_35BF42FD_2E54_11D3_8CE0_400000044310_.wvu.PrintArea" hidden="1">#REF!</definedName>
    <definedName name="Z_35BF42FD_2E54_11D3_8CE0_400000044310_.wvu.PrintTitles" hidden="1">#REF!</definedName>
    <definedName name="Z_35BF42FE_2E54_11D3_8CE0_400000044310_.wvu.PrintArea" hidden="1">#REF!</definedName>
    <definedName name="Z_35BF42FE_2E54_11D3_8CE0_400000044310_.wvu.PrintTitles" hidden="1">#REF!</definedName>
    <definedName name="Z_35BF42FF_2E54_11D3_8CE0_400000044310_.wvu.PrintArea" hidden="1">#REF!</definedName>
    <definedName name="Z_35BF42FF_2E54_11D3_8CE0_400000044310_.wvu.PrintTitles" hidden="1">#REF!</definedName>
    <definedName name="Z_35BF4300_2E54_11D3_8CE0_400000044310_.wvu.PrintArea" hidden="1">#REF!</definedName>
    <definedName name="Z_35BF4300_2E54_11D3_8CE0_400000044310_.wvu.PrintTitles" hidden="1">#REF!</definedName>
    <definedName name="Z_35BF4301_2E54_11D3_8CE0_400000044310_.wvu.PrintArea" hidden="1">#REF!</definedName>
    <definedName name="Z_35BF4301_2E54_11D3_8CE0_400000044310_.wvu.PrintTitles" hidden="1">#REF!</definedName>
    <definedName name="Z_35BF4302_2E54_11D3_8CE0_400000044310_.wvu.PrintArea" hidden="1">#REF!</definedName>
    <definedName name="Z_35BF4302_2E54_11D3_8CE0_400000044310_.wvu.PrintTitles" hidden="1">#REF!</definedName>
    <definedName name="Z_35BF4303_2E54_11D3_8CE0_400000044310_.wvu.PrintArea" hidden="1">#REF!</definedName>
    <definedName name="Z_35BF4303_2E54_11D3_8CE0_400000044310_.wvu.PrintTitles" hidden="1">#REF!</definedName>
    <definedName name="Z_35BF4304_2E54_11D3_8CE0_400000044310_.wvu.PrintArea" hidden="1">#REF!</definedName>
    <definedName name="Z_35BF4304_2E54_11D3_8CE0_400000044310_.wvu.PrintTitles" hidden="1">#REF!</definedName>
    <definedName name="Z_3CA8FCC2_049C_11D3_8CDF_400000044310_.wvu.PrintArea" hidden="1">#REF!</definedName>
    <definedName name="Z_3CA8FCC3_049C_11D3_8CDF_400000044310_.wvu.PrintArea" hidden="1">#REF!</definedName>
    <definedName name="Z_3CA8FCC4_049C_11D3_8CDF_400000044310_.wvu.Cols" hidden="1">#REF!,#REF!</definedName>
    <definedName name="Z_3CA8FCC4_049C_11D3_8CDF_400000044310_.wvu.PrintArea" hidden="1">#REF!</definedName>
    <definedName name="Z_3CA8FCC5_049C_11D3_8CDF_400000044310_.wvu.PrintArea" hidden="1">#REF!</definedName>
    <definedName name="Z_3CA8FCC6_049C_11D3_8CDF_400000044310_.wvu.PrintArea" hidden="1">#REF!</definedName>
    <definedName name="Z_3CA8FCC6_049C_11D3_8CDF_400000044310_.wvu.PrintTitles" hidden="1">#REF!</definedName>
    <definedName name="Z_3CA8FCC7_049C_11D3_8CDF_400000044310_.wvu.PrintArea" hidden="1">#REF!</definedName>
    <definedName name="Z_3CA8FCC7_049C_11D3_8CDF_400000044310_.wvu.PrintTitles" hidden="1">#REF!</definedName>
    <definedName name="Z_3CA8FCC8_049C_11D3_8CDF_400000044310_.wvu.PrintArea" hidden="1">#REF!</definedName>
    <definedName name="Z_3CA8FCC9_049C_11D3_8CDF_400000044310_.wvu.PrintArea" hidden="1">#REF!</definedName>
    <definedName name="Z_3CA8FCCA_049C_11D3_8CDF_400000044310_.wvu.PrintArea" hidden="1">#REF!</definedName>
    <definedName name="Z_3CA8FCCA_049C_11D3_8CDF_400000044310_.wvu.PrintTitles" hidden="1">#REF!</definedName>
    <definedName name="Z_3CA8FCCB_049C_11D3_8CDF_400000044310_.wvu.PrintArea" hidden="1">#REF!</definedName>
    <definedName name="Z_3CA8FCCB_049C_11D3_8CDF_400000044310_.wvu.PrintTitles" hidden="1">#REF!</definedName>
    <definedName name="Z_3CA8FCCC_049C_11D3_8CDF_400000044310_.wvu.PrintArea" hidden="1">#REF!</definedName>
    <definedName name="Z_3CA8FCCC_049C_11D3_8CDF_400000044310_.wvu.PrintTitles" hidden="1">#REF!</definedName>
    <definedName name="Z_3CA8FCCD_049C_11D3_8CDF_400000044310_.wvu.PrintArea" hidden="1">#REF!</definedName>
    <definedName name="Z_3CA8FCCD_049C_11D3_8CDF_400000044310_.wvu.PrintTitles" hidden="1">#REF!</definedName>
    <definedName name="Z_3CA8FCCE_049C_11D3_8CDF_400000044310_.wvu.PrintArea" hidden="1">#REF!</definedName>
    <definedName name="Z_3CA8FCCE_049C_11D3_8CDF_400000044310_.wvu.PrintTitles" hidden="1">#REF!</definedName>
    <definedName name="Z_3CA8FCCF_049C_11D3_8CDF_400000044310_.wvu.PrintArea" hidden="1">#REF!</definedName>
    <definedName name="Z_3CA8FCCF_049C_11D3_8CDF_400000044310_.wvu.PrintTitles" hidden="1">#REF!</definedName>
    <definedName name="Z_3CA8FCD0_049C_11D3_8CDF_400000044310_.wvu.PrintArea" hidden="1">#REF!</definedName>
    <definedName name="Z_3CA8FCD0_049C_11D3_8CDF_400000044310_.wvu.PrintTitles" hidden="1">#REF!</definedName>
    <definedName name="Z_3CA8FCD1_049C_11D3_8CDF_400000044310_.wvu.PrintArea" hidden="1">#REF!</definedName>
    <definedName name="Z_3CA8FCD1_049C_11D3_8CDF_400000044310_.wvu.PrintTitles" hidden="1">#REF!</definedName>
    <definedName name="Z_3CF8B783_55A0_11D3_8D27_400000044310_.wvu.PrintArea" hidden="1">#REF!</definedName>
    <definedName name="Z_3CF8B784_55A0_11D3_8D27_400000044310_.wvu.PrintArea" hidden="1">#REF!</definedName>
    <definedName name="Z_3CF8B785_55A0_11D3_8D27_400000044310_.wvu.Cols" hidden="1">#REF!,#REF!</definedName>
    <definedName name="Z_3CF8B785_55A0_11D3_8D27_400000044310_.wvu.PrintArea" hidden="1">#REF!</definedName>
    <definedName name="Z_3CF8B786_55A0_11D3_8D27_400000044310_.wvu.PrintArea" hidden="1">#REF!</definedName>
    <definedName name="Z_3CF8B787_55A0_11D3_8D27_400000044310_.wvu.PrintArea" hidden="1">#REF!</definedName>
    <definedName name="Z_3CF8B787_55A0_11D3_8D27_400000044310_.wvu.PrintTitles" hidden="1">#REF!</definedName>
    <definedName name="Z_3CF8B788_55A0_11D3_8D27_400000044310_.wvu.PrintArea" hidden="1">#REF!</definedName>
    <definedName name="Z_3CF8B788_55A0_11D3_8D27_400000044310_.wvu.PrintTitles" hidden="1">#REF!</definedName>
    <definedName name="Z_3CF8B789_55A0_11D3_8D27_400000044310_.wvu.PrintArea" hidden="1">#REF!</definedName>
    <definedName name="Z_3CF8B78A_55A0_11D3_8D27_400000044310_.wvu.PrintArea" hidden="1">#REF!</definedName>
    <definedName name="Z_3CF8B78B_55A0_11D3_8D27_400000044310_.wvu.PrintArea" hidden="1">#REF!</definedName>
    <definedName name="Z_3CF8B78B_55A0_11D3_8D27_400000044310_.wvu.PrintTitles" hidden="1">#REF!</definedName>
    <definedName name="Z_3CF8B78C_55A0_11D3_8D27_400000044310_.wvu.PrintArea" hidden="1">#REF!</definedName>
    <definedName name="Z_3CF8B78C_55A0_11D3_8D27_400000044310_.wvu.PrintTitles" hidden="1">#REF!</definedName>
    <definedName name="Z_3CF8B78D_55A0_11D3_8D27_400000044310_.wvu.PrintArea" hidden="1">#REF!</definedName>
    <definedName name="Z_3CF8B78D_55A0_11D3_8D27_400000044310_.wvu.PrintTitles" hidden="1">#REF!</definedName>
    <definedName name="Z_3CF8B78E_55A0_11D3_8D27_400000044310_.wvu.PrintArea" hidden="1">#REF!</definedName>
    <definedName name="Z_3CF8B78E_55A0_11D3_8D27_400000044310_.wvu.PrintTitles" hidden="1">#REF!</definedName>
    <definedName name="Z_3CF8B78F_55A0_11D3_8D27_400000044310_.wvu.PrintArea" hidden="1">#REF!</definedName>
    <definedName name="Z_3CF8B78F_55A0_11D3_8D27_400000044310_.wvu.PrintTitles" hidden="1">#REF!</definedName>
    <definedName name="Z_3CF8B790_55A0_11D3_8D27_400000044310_.wvu.PrintArea" hidden="1">#REF!</definedName>
    <definedName name="Z_3CF8B790_55A0_11D3_8D27_400000044310_.wvu.PrintTitles" hidden="1">#REF!</definedName>
    <definedName name="Z_3CF8B791_55A0_11D3_8D27_400000044310_.wvu.PrintArea" hidden="1">#REF!</definedName>
    <definedName name="Z_3CF8B791_55A0_11D3_8D27_400000044310_.wvu.PrintTitles" hidden="1">#REF!</definedName>
    <definedName name="Z_3CF8B792_55A0_11D3_8D27_400000044310_.wvu.PrintArea" hidden="1">#REF!</definedName>
    <definedName name="Z_3CF8B792_55A0_11D3_8D27_400000044310_.wvu.PrintTitles" hidden="1">#REF!</definedName>
    <definedName name="Z_3CF8B798_55A0_11D3_8D27_400000044310_.wvu.PrintArea" hidden="1">#REF!</definedName>
    <definedName name="Z_3CF8B799_55A0_11D3_8D27_400000044310_.wvu.PrintArea" hidden="1">#REF!</definedName>
    <definedName name="Z_3CF8B79A_55A0_11D3_8D27_400000044310_.wvu.Cols" hidden="1">#REF!,#REF!</definedName>
    <definedName name="Z_3CF8B79A_55A0_11D3_8D27_400000044310_.wvu.PrintArea" hidden="1">#REF!</definedName>
    <definedName name="Z_3CF8B79B_55A0_11D3_8D27_400000044310_.wvu.PrintArea" hidden="1">#REF!</definedName>
    <definedName name="Z_3CF8B79C_55A0_11D3_8D27_400000044310_.wvu.PrintArea" hidden="1">#REF!</definedName>
    <definedName name="Z_3CF8B79C_55A0_11D3_8D27_400000044310_.wvu.PrintTitles" hidden="1">#REF!</definedName>
    <definedName name="Z_3CF8B79D_55A0_11D3_8D27_400000044310_.wvu.PrintArea" hidden="1">#REF!</definedName>
    <definedName name="Z_3CF8B79D_55A0_11D3_8D27_400000044310_.wvu.PrintTitles" hidden="1">#REF!</definedName>
    <definedName name="Z_3CF8B79E_55A0_11D3_8D27_400000044310_.wvu.PrintArea" hidden="1">#REF!</definedName>
    <definedName name="Z_3CF8B79F_55A0_11D3_8D27_400000044310_.wvu.PrintArea" hidden="1">#REF!</definedName>
    <definedName name="Z_3CF8B7A0_55A0_11D3_8D27_400000044310_.wvu.PrintArea" hidden="1">#REF!</definedName>
    <definedName name="Z_3CF8B7A0_55A0_11D3_8D27_400000044310_.wvu.PrintTitles" hidden="1">#REF!</definedName>
    <definedName name="Z_3CF8B7A1_55A0_11D3_8D27_400000044310_.wvu.PrintArea" hidden="1">#REF!</definedName>
    <definedName name="Z_3CF8B7A1_55A0_11D3_8D27_400000044310_.wvu.PrintTitles" hidden="1">#REF!</definedName>
    <definedName name="Z_3CF8B7A2_55A0_11D3_8D27_400000044310_.wvu.PrintArea" hidden="1">#REF!</definedName>
    <definedName name="Z_3CF8B7A2_55A0_11D3_8D27_400000044310_.wvu.PrintTitles" hidden="1">#REF!</definedName>
    <definedName name="Z_3CF8B7A3_55A0_11D3_8D27_400000044310_.wvu.PrintArea" hidden="1">#REF!</definedName>
    <definedName name="Z_3CF8B7A3_55A0_11D3_8D27_400000044310_.wvu.PrintTitles" hidden="1">#REF!</definedName>
    <definedName name="Z_3CF8B7A4_55A0_11D3_8D27_400000044310_.wvu.PrintArea" hidden="1">#REF!</definedName>
    <definedName name="Z_3CF8B7A4_55A0_11D3_8D27_400000044310_.wvu.PrintTitles" hidden="1">#REF!</definedName>
    <definedName name="Z_3CF8B7A5_55A0_11D3_8D27_400000044310_.wvu.PrintArea" hidden="1">#REF!</definedName>
    <definedName name="Z_3CF8B7A5_55A0_11D3_8D27_400000044310_.wvu.PrintTitles" hidden="1">#REF!</definedName>
    <definedName name="Z_3CF8B7A6_55A0_11D3_8D27_400000044310_.wvu.PrintArea" hidden="1">#REF!</definedName>
    <definedName name="Z_3CF8B7A6_55A0_11D3_8D27_400000044310_.wvu.PrintTitles" hidden="1">#REF!</definedName>
    <definedName name="Z_3CF8B7A7_55A0_11D3_8D27_400000044310_.wvu.PrintArea" hidden="1">#REF!</definedName>
    <definedName name="Z_3CF8B7A7_55A0_11D3_8D27_400000044310_.wvu.PrintTitles" hidden="1">#REF!</definedName>
    <definedName name="Z_3ED52843_7DA7_11D3_8D29_400000044310_.wvu.PrintArea" hidden="1">#REF!</definedName>
    <definedName name="Z_3ED52844_7DA7_11D3_8D29_400000044310_.wvu.PrintArea" hidden="1">#REF!</definedName>
    <definedName name="Z_3ED52845_7DA7_11D3_8D29_400000044310_.wvu.Cols" hidden="1">#REF!,#REF!</definedName>
    <definedName name="Z_3ED52845_7DA7_11D3_8D29_400000044310_.wvu.PrintArea" hidden="1">#REF!</definedName>
    <definedName name="Z_3ED52846_7DA7_11D3_8D29_400000044310_.wvu.PrintArea" hidden="1">#REF!</definedName>
    <definedName name="Z_3ED52847_7DA7_11D3_8D29_400000044310_.wvu.PrintArea" hidden="1">#REF!</definedName>
    <definedName name="Z_3ED52847_7DA7_11D3_8D29_400000044310_.wvu.PrintTitles" hidden="1">#REF!</definedName>
    <definedName name="Z_3ED52848_7DA7_11D3_8D29_400000044310_.wvu.PrintArea" hidden="1">#REF!</definedName>
    <definedName name="Z_3ED52848_7DA7_11D3_8D29_400000044310_.wvu.PrintTitles" hidden="1">#REF!</definedName>
    <definedName name="Z_3ED52849_7DA7_11D3_8D29_400000044310_.wvu.PrintArea" hidden="1">#REF!</definedName>
    <definedName name="Z_3ED5284A_7DA7_11D3_8D29_400000044310_.wvu.PrintArea" hidden="1">#REF!</definedName>
    <definedName name="Z_3ED5284B_7DA7_11D3_8D29_400000044310_.wvu.PrintArea" hidden="1">#REF!</definedName>
    <definedName name="Z_3ED5284B_7DA7_11D3_8D29_400000044310_.wvu.PrintTitles" hidden="1">#REF!</definedName>
    <definedName name="Z_3ED5284C_7DA7_11D3_8D29_400000044310_.wvu.PrintArea" hidden="1">#REF!</definedName>
    <definedName name="Z_3ED5284C_7DA7_11D3_8D29_400000044310_.wvu.PrintTitles" hidden="1">#REF!</definedName>
    <definedName name="Z_3ED5284D_7DA7_11D3_8D29_400000044310_.wvu.PrintArea" hidden="1">#REF!</definedName>
    <definedName name="Z_3ED5284D_7DA7_11D3_8D29_400000044310_.wvu.PrintTitles" hidden="1">#REF!</definedName>
    <definedName name="Z_3ED5284E_7DA7_11D3_8D29_400000044310_.wvu.PrintArea" hidden="1">#REF!</definedName>
    <definedName name="Z_3ED5284E_7DA7_11D3_8D29_400000044310_.wvu.PrintTitles" hidden="1">#REF!</definedName>
    <definedName name="Z_3ED5284F_7DA7_11D3_8D29_400000044310_.wvu.PrintArea" hidden="1">#REF!</definedName>
    <definedName name="Z_3ED5284F_7DA7_11D3_8D29_400000044310_.wvu.PrintTitles" hidden="1">#REF!</definedName>
    <definedName name="Z_3ED52850_7DA7_11D3_8D29_400000044310_.wvu.PrintArea" hidden="1">#REF!</definedName>
    <definedName name="Z_3ED52850_7DA7_11D3_8D29_400000044310_.wvu.PrintTitles" hidden="1">#REF!</definedName>
    <definedName name="Z_3ED52851_7DA7_11D3_8D29_400000044310_.wvu.PrintArea" hidden="1">#REF!</definedName>
    <definedName name="Z_3ED52851_7DA7_11D3_8D29_400000044310_.wvu.PrintTitles" hidden="1">#REF!</definedName>
    <definedName name="Z_3ED52852_7DA7_11D3_8D29_400000044310_.wvu.PrintArea" hidden="1">#REF!</definedName>
    <definedName name="Z_3ED52852_7DA7_11D3_8D29_400000044310_.wvu.PrintTitles" hidden="1">#REF!</definedName>
    <definedName name="Z_418DF6FE_13EF_11D2_8C37_00A0C92A9A63_.wvu.Rows" hidden="1">#REF!,#REF!,#REF!,#REF!,#REF!,#REF!,#REF!</definedName>
    <definedName name="Z_418FFED4_856D_11D3_8D29_400000044310_.wvu.PrintArea" hidden="1">#REF!</definedName>
    <definedName name="Z_418FFED5_856D_11D3_8D29_400000044310_.wvu.PrintArea" hidden="1">#REF!</definedName>
    <definedName name="Z_418FFED6_856D_11D3_8D29_400000044310_.wvu.Cols" hidden="1">#REF!,#REF!</definedName>
    <definedName name="Z_418FFED6_856D_11D3_8D29_400000044310_.wvu.PrintArea" hidden="1">#REF!</definedName>
    <definedName name="Z_418FFED7_856D_11D3_8D29_400000044310_.wvu.PrintArea" hidden="1">#REF!</definedName>
    <definedName name="Z_418FFED8_856D_11D3_8D29_400000044310_.wvu.PrintArea" hidden="1">#REF!</definedName>
    <definedName name="Z_418FFED8_856D_11D3_8D29_400000044310_.wvu.PrintTitles" hidden="1">#REF!</definedName>
    <definedName name="Z_418FFED9_856D_11D3_8D29_400000044310_.wvu.PrintArea" hidden="1">#REF!</definedName>
    <definedName name="Z_418FFED9_856D_11D3_8D29_400000044310_.wvu.PrintTitles" hidden="1">#REF!</definedName>
    <definedName name="Z_418FFEDA_856D_11D3_8D29_400000044310_.wvu.PrintArea" hidden="1">#REF!</definedName>
    <definedName name="Z_418FFEDB_856D_11D3_8D29_400000044310_.wvu.PrintArea" hidden="1">#REF!</definedName>
    <definedName name="Z_418FFEDC_856D_11D3_8D29_400000044310_.wvu.PrintArea" hidden="1">#REF!</definedName>
    <definedName name="Z_418FFEDC_856D_11D3_8D29_400000044310_.wvu.PrintTitles" hidden="1">#REF!</definedName>
    <definedName name="Z_418FFEDD_856D_11D3_8D29_400000044310_.wvu.PrintArea" hidden="1">#REF!</definedName>
    <definedName name="Z_418FFEDD_856D_11D3_8D29_400000044310_.wvu.PrintTitles" hidden="1">#REF!</definedName>
    <definedName name="Z_418FFEDE_856D_11D3_8D29_400000044310_.wvu.PrintArea" hidden="1">#REF!</definedName>
    <definedName name="Z_418FFEDE_856D_11D3_8D29_400000044310_.wvu.PrintTitles" hidden="1">#REF!</definedName>
    <definedName name="Z_418FFEDF_856D_11D3_8D29_400000044310_.wvu.PrintArea" hidden="1">#REF!</definedName>
    <definedName name="Z_418FFEDF_856D_11D3_8D29_400000044310_.wvu.PrintTitles" hidden="1">#REF!</definedName>
    <definedName name="Z_418FFEE0_856D_11D3_8D29_400000044310_.wvu.PrintArea" hidden="1">#REF!</definedName>
    <definedName name="Z_418FFEE0_856D_11D3_8D29_400000044310_.wvu.PrintTitles" hidden="1">#REF!</definedName>
    <definedName name="Z_418FFEE1_856D_11D3_8D29_400000044310_.wvu.PrintArea" hidden="1">#REF!</definedName>
    <definedName name="Z_418FFEE1_856D_11D3_8D29_400000044310_.wvu.PrintTitles" hidden="1">#REF!</definedName>
    <definedName name="Z_418FFEE2_856D_11D3_8D29_400000044310_.wvu.PrintArea" hidden="1">#REF!</definedName>
    <definedName name="Z_418FFEE2_856D_11D3_8D29_400000044310_.wvu.PrintTitles" hidden="1">#REF!</definedName>
    <definedName name="Z_418FFEE3_856D_11D3_8D29_400000044310_.wvu.PrintArea" hidden="1">#REF!</definedName>
    <definedName name="Z_418FFEE3_856D_11D3_8D29_400000044310_.wvu.PrintTitles" hidden="1">#REF!</definedName>
    <definedName name="Z_41DAF6B8_96BC_11D3_8D29_400000044310_.wvu.PrintArea" hidden="1">#REF!</definedName>
    <definedName name="Z_41DAF6B9_96BC_11D3_8D29_400000044310_.wvu.PrintArea" hidden="1">#REF!</definedName>
    <definedName name="Z_41DAF6BA_96BC_11D3_8D29_400000044310_.wvu.Cols" hidden="1">#REF!,#REF!</definedName>
    <definedName name="Z_41DAF6BA_96BC_11D3_8D29_400000044310_.wvu.PrintArea" hidden="1">#REF!</definedName>
    <definedName name="Z_41DAF6BB_96BC_11D3_8D29_400000044310_.wvu.PrintArea" hidden="1">#REF!</definedName>
    <definedName name="Z_41DAF6BC_96BC_11D3_8D29_400000044310_.wvu.PrintArea" hidden="1">#REF!</definedName>
    <definedName name="Z_41DAF6BC_96BC_11D3_8D29_400000044310_.wvu.PrintTitles" hidden="1">#REF!</definedName>
    <definedName name="Z_41DAF6BD_96BC_11D3_8D29_400000044310_.wvu.PrintArea" hidden="1">#REF!</definedName>
    <definedName name="Z_41DAF6BD_96BC_11D3_8D29_400000044310_.wvu.PrintTitles" hidden="1">#REF!</definedName>
    <definedName name="Z_41DAF6BE_96BC_11D3_8D29_400000044310_.wvu.PrintArea" hidden="1">#REF!</definedName>
    <definedName name="Z_41DAF6BF_96BC_11D3_8D29_400000044310_.wvu.PrintArea" hidden="1">#REF!</definedName>
    <definedName name="Z_41DAF6C0_96BC_11D3_8D29_400000044310_.wvu.PrintArea" hidden="1">#REF!</definedName>
    <definedName name="Z_41DAF6C0_96BC_11D3_8D29_400000044310_.wvu.PrintTitles" hidden="1">#REF!</definedName>
    <definedName name="Z_41DAF6C1_96BC_11D3_8D29_400000044310_.wvu.PrintArea" hidden="1">#REF!</definedName>
    <definedName name="Z_41DAF6C1_96BC_11D3_8D29_400000044310_.wvu.PrintTitles" hidden="1">#REF!</definedName>
    <definedName name="Z_41DAF6C2_96BC_11D3_8D29_400000044310_.wvu.PrintArea" hidden="1">#REF!</definedName>
    <definedName name="Z_41DAF6C2_96BC_11D3_8D29_400000044310_.wvu.PrintTitles" hidden="1">#REF!</definedName>
    <definedName name="Z_41DAF6C3_96BC_11D3_8D29_400000044310_.wvu.PrintArea" hidden="1">#REF!</definedName>
    <definedName name="Z_41DAF6C3_96BC_11D3_8D29_400000044310_.wvu.PrintTitles" hidden="1">#REF!</definedName>
    <definedName name="Z_41DAF6C4_96BC_11D3_8D29_400000044310_.wvu.PrintArea" hidden="1">#REF!</definedName>
    <definedName name="Z_41DAF6C4_96BC_11D3_8D29_400000044310_.wvu.PrintTitles" hidden="1">#REF!</definedName>
    <definedName name="Z_41DAF6C5_96BC_11D3_8D29_400000044310_.wvu.PrintArea" hidden="1">#REF!</definedName>
    <definedName name="Z_41DAF6C5_96BC_11D3_8D29_400000044310_.wvu.PrintTitles" hidden="1">#REF!</definedName>
    <definedName name="Z_41DAF6C6_96BC_11D3_8D29_400000044310_.wvu.PrintArea" hidden="1">#REF!</definedName>
    <definedName name="Z_41DAF6C6_96BC_11D3_8D29_400000044310_.wvu.PrintTitles" hidden="1">#REF!</definedName>
    <definedName name="Z_41DAF6C7_96BC_11D3_8D29_400000044310_.wvu.PrintArea" hidden="1">#REF!</definedName>
    <definedName name="Z_41DAF6C7_96BC_11D3_8D29_400000044310_.wvu.PrintTitles" hidden="1">#REF!</definedName>
    <definedName name="Z_43175A49_9C44_11D3_8D29_400000044310_.wvu.PrintArea" hidden="1">#REF!</definedName>
    <definedName name="Z_43175A4A_9C44_11D3_8D29_400000044310_.wvu.PrintArea" hidden="1">#REF!</definedName>
    <definedName name="Z_43175A4B_9C44_11D3_8D29_400000044310_.wvu.Cols" hidden="1">#REF!,#REF!</definedName>
    <definedName name="Z_43175A4B_9C44_11D3_8D29_400000044310_.wvu.PrintArea" hidden="1">#REF!</definedName>
    <definedName name="Z_43175A4C_9C44_11D3_8D29_400000044310_.wvu.PrintArea" hidden="1">#REF!</definedName>
    <definedName name="Z_43175A4D_9C44_11D3_8D29_400000044310_.wvu.PrintArea" hidden="1">#REF!</definedName>
    <definedName name="Z_43175A4D_9C44_11D3_8D29_400000044310_.wvu.PrintTitles" hidden="1">#REF!</definedName>
    <definedName name="Z_43175A4E_9C44_11D3_8D29_400000044310_.wvu.PrintArea" hidden="1">#REF!</definedName>
    <definedName name="Z_43175A4E_9C44_11D3_8D29_400000044310_.wvu.PrintTitles" hidden="1">#REF!</definedName>
    <definedName name="Z_43175A4F_9C44_11D3_8D29_400000044310_.wvu.PrintArea" hidden="1">#REF!</definedName>
    <definedName name="Z_43175A50_9C44_11D3_8D29_400000044310_.wvu.PrintArea" hidden="1">#REF!</definedName>
    <definedName name="Z_43175A51_9C44_11D3_8D29_400000044310_.wvu.PrintArea" hidden="1">#REF!</definedName>
    <definedName name="Z_43175A51_9C44_11D3_8D29_400000044310_.wvu.PrintTitles" hidden="1">#REF!</definedName>
    <definedName name="Z_43175A52_9C44_11D3_8D29_400000044310_.wvu.PrintArea" hidden="1">#REF!</definedName>
    <definedName name="Z_43175A52_9C44_11D3_8D29_400000044310_.wvu.PrintTitles" hidden="1">#REF!</definedName>
    <definedName name="Z_43175A53_9C44_11D3_8D29_400000044310_.wvu.PrintArea" hidden="1">#REF!</definedName>
    <definedName name="Z_43175A53_9C44_11D3_8D29_400000044310_.wvu.PrintTitles" hidden="1">#REF!</definedName>
    <definedName name="Z_43175A54_9C44_11D3_8D29_400000044310_.wvu.PrintArea" hidden="1">#REF!</definedName>
    <definedName name="Z_43175A54_9C44_11D3_8D29_400000044310_.wvu.PrintTitles" hidden="1">#REF!</definedName>
    <definedName name="Z_43175A55_9C44_11D3_8D29_400000044310_.wvu.PrintArea" hidden="1">#REF!</definedName>
    <definedName name="Z_43175A55_9C44_11D3_8D29_400000044310_.wvu.PrintTitles" hidden="1">#REF!</definedName>
    <definedName name="Z_43175A56_9C44_11D3_8D29_400000044310_.wvu.PrintArea" hidden="1">#REF!</definedName>
    <definedName name="Z_43175A56_9C44_11D3_8D29_400000044310_.wvu.PrintTitles" hidden="1">#REF!</definedName>
    <definedName name="Z_43175A57_9C44_11D3_8D29_400000044310_.wvu.PrintArea" hidden="1">#REF!</definedName>
    <definedName name="Z_43175A57_9C44_11D3_8D29_400000044310_.wvu.PrintTitles" hidden="1">#REF!</definedName>
    <definedName name="Z_43175A58_9C44_11D3_8D29_400000044310_.wvu.PrintArea" hidden="1">#REF!</definedName>
    <definedName name="Z_43175A58_9C44_11D3_8D29_400000044310_.wvu.PrintTitles" hidden="1">#REF!</definedName>
    <definedName name="Z_443434B4_4E66_11D3_8D27_400000044310_.wvu.PrintArea" hidden="1">#REF!</definedName>
    <definedName name="Z_443434B5_4E66_11D3_8D27_400000044310_.wvu.PrintArea" hidden="1">#REF!</definedName>
    <definedName name="Z_443434B6_4E66_11D3_8D27_400000044310_.wvu.Cols" hidden="1">#REF!,#REF!</definedName>
    <definedName name="Z_443434B6_4E66_11D3_8D27_400000044310_.wvu.PrintArea" hidden="1">#REF!</definedName>
    <definedName name="Z_443434B7_4E66_11D3_8D27_400000044310_.wvu.PrintArea" hidden="1">#REF!</definedName>
    <definedName name="Z_443434B8_4E66_11D3_8D27_400000044310_.wvu.PrintArea" hidden="1">#REF!</definedName>
    <definedName name="Z_443434B8_4E66_11D3_8D27_400000044310_.wvu.PrintTitles" hidden="1">#REF!</definedName>
    <definedName name="Z_443434B9_4E66_11D3_8D27_400000044310_.wvu.PrintArea" hidden="1">#REF!</definedName>
    <definedName name="Z_443434B9_4E66_11D3_8D27_400000044310_.wvu.PrintTitles" hidden="1">#REF!</definedName>
    <definedName name="Z_443434BA_4E66_11D3_8D27_400000044310_.wvu.PrintArea" hidden="1">#REF!</definedName>
    <definedName name="Z_443434BB_4E66_11D3_8D27_400000044310_.wvu.PrintArea" hidden="1">#REF!</definedName>
    <definedName name="Z_443434BC_4E66_11D3_8D27_400000044310_.wvu.PrintArea" hidden="1">#REF!</definedName>
    <definedName name="Z_443434BC_4E66_11D3_8D27_400000044310_.wvu.PrintTitles" hidden="1">#REF!</definedName>
    <definedName name="Z_443434BD_4E66_11D3_8D27_400000044310_.wvu.PrintArea" hidden="1">#REF!</definedName>
    <definedName name="Z_443434BD_4E66_11D3_8D27_400000044310_.wvu.PrintTitles" hidden="1">#REF!</definedName>
    <definedName name="Z_443434BE_4E66_11D3_8D27_400000044310_.wvu.PrintArea" hidden="1">#REF!</definedName>
    <definedName name="Z_443434BE_4E66_11D3_8D27_400000044310_.wvu.PrintTitles" hidden="1">#REF!</definedName>
    <definedName name="Z_443434BF_4E66_11D3_8D27_400000044310_.wvu.PrintArea" hidden="1">#REF!</definedName>
    <definedName name="Z_443434BF_4E66_11D3_8D27_400000044310_.wvu.PrintTitles" hidden="1">#REF!</definedName>
    <definedName name="Z_443434C0_4E66_11D3_8D27_400000044310_.wvu.PrintArea" hidden="1">#REF!</definedName>
    <definedName name="Z_443434C0_4E66_11D3_8D27_400000044310_.wvu.PrintTitles" hidden="1">#REF!</definedName>
    <definedName name="Z_443434C1_4E66_11D3_8D27_400000044310_.wvu.PrintArea" hidden="1">#REF!</definedName>
    <definedName name="Z_443434C1_4E66_11D3_8D27_400000044310_.wvu.PrintTitles" hidden="1">#REF!</definedName>
    <definedName name="Z_443434C2_4E66_11D3_8D27_400000044310_.wvu.PrintArea" hidden="1">#REF!</definedName>
    <definedName name="Z_443434C2_4E66_11D3_8D27_400000044310_.wvu.PrintTitles" hidden="1">#REF!</definedName>
    <definedName name="Z_443434C3_4E66_11D3_8D27_400000044310_.wvu.PrintArea" hidden="1">#REF!</definedName>
    <definedName name="Z_443434C3_4E66_11D3_8D27_400000044310_.wvu.PrintTitles" hidden="1">#REF!</definedName>
    <definedName name="Z_443434C8_4E66_11D3_8D27_400000044310_.wvu.PrintArea" hidden="1">#REF!</definedName>
    <definedName name="Z_443434C9_4E66_11D3_8D27_400000044310_.wvu.PrintArea" hidden="1">#REF!</definedName>
    <definedName name="Z_443434CA_4E66_11D3_8D27_400000044310_.wvu.Cols" hidden="1">#REF!,#REF!</definedName>
    <definedName name="Z_443434CA_4E66_11D3_8D27_400000044310_.wvu.PrintArea" hidden="1">#REF!</definedName>
    <definedName name="Z_443434CB_4E66_11D3_8D27_400000044310_.wvu.PrintArea" hidden="1">#REF!</definedName>
    <definedName name="Z_443434CC_4E66_11D3_8D27_400000044310_.wvu.PrintArea" hidden="1">#REF!</definedName>
    <definedName name="Z_443434CC_4E66_11D3_8D27_400000044310_.wvu.PrintTitles" hidden="1">#REF!</definedName>
    <definedName name="Z_443434CD_4E66_11D3_8D27_400000044310_.wvu.PrintArea" hidden="1">#REF!</definedName>
    <definedName name="Z_443434CD_4E66_11D3_8D27_400000044310_.wvu.PrintTitles" hidden="1">#REF!</definedName>
    <definedName name="Z_443434CE_4E66_11D3_8D27_400000044310_.wvu.PrintArea" hidden="1">#REF!</definedName>
    <definedName name="Z_443434CF_4E66_11D3_8D27_400000044310_.wvu.PrintArea" hidden="1">#REF!</definedName>
    <definedName name="Z_443434D0_4E66_11D3_8D27_400000044310_.wvu.PrintArea" hidden="1">#REF!</definedName>
    <definedName name="Z_443434D0_4E66_11D3_8D27_400000044310_.wvu.PrintTitles" hidden="1">#REF!</definedName>
    <definedName name="Z_443434D1_4E66_11D3_8D27_400000044310_.wvu.PrintArea" hidden="1">#REF!</definedName>
    <definedName name="Z_443434D1_4E66_11D3_8D27_400000044310_.wvu.PrintTitles" hidden="1">#REF!</definedName>
    <definedName name="Z_443434D2_4E66_11D3_8D27_400000044310_.wvu.PrintArea" hidden="1">#REF!</definedName>
    <definedName name="Z_443434D2_4E66_11D3_8D27_400000044310_.wvu.PrintTitles" hidden="1">#REF!</definedName>
    <definedName name="Z_443434D3_4E66_11D3_8D27_400000044310_.wvu.PrintArea" hidden="1">#REF!</definedName>
    <definedName name="Z_443434D3_4E66_11D3_8D27_400000044310_.wvu.PrintTitles" hidden="1">#REF!</definedName>
    <definedName name="Z_443434D4_4E66_11D3_8D27_400000044310_.wvu.PrintArea" hidden="1">#REF!</definedName>
    <definedName name="Z_443434D4_4E66_11D3_8D27_400000044310_.wvu.PrintTitles" hidden="1">#REF!</definedName>
    <definedName name="Z_443434D5_4E66_11D3_8D27_400000044310_.wvu.PrintArea" hidden="1">#REF!</definedName>
    <definedName name="Z_443434D5_4E66_11D3_8D27_400000044310_.wvu.PrintTitles" hidden="1">#REF!</definedName>
    <definedName name="Z_443434D6_4E66_11D3_8D27_400000044310_.wvu.PrintArea" hidden="1">#REF!</definedName>
    <definedName name="Z_443434D6_4E66_11D3_8D27_400000044310_.wvu.PrintTitles" hidden="1">#REF!</definedName>
    <definedName name="Z_443434D7_4E66_11D3_8D27_400000044310_.wvu.PrintArea" hidden="1">#REF!</definedName>
    <definedName name="Z_443434D7_4E66_11D3_8D27_400000044310_.wvu.PrintTitles" hidden="1">#REF!</definedName>
    <definedName name="Z_477A2FC4_655E_11D3_8D27_400000044310_.wvu.PrintArea" hidden="1">#REF!</definedName>
    <definedName name="Z_477A2FC5_655E_11D3_8D27_400000044310_.wvu.PrintArea" hidden="1">#REF!</definedName>
    <definedName name="Z_477A2FC6_655E_11D3_8D27_400000044310_.wvu.Cols" hidden="1">#REF!,#REF!</definedName>
    <definedName name="Z_477A2FC6_655E_11D3_8D27_400000044310_.wvu.PrintArea" hidden="1">#REF!</definedName>
    <definedName name="Z_477A2FC7_655E_11D3_8D27_400000044310_.wvu.PrintArea" hidden="1">#REF!</definedName>
    <definedName name="Z_477A2FC8_655E_11D3_8D27_400000044310_.wvu.PrintArea" hidden="1">#REF!</definedName>
    <definedName name="Z_477A2FC8_655E_11D3_8D27_400000044310_.wvu.PrintTitles" hidden="1">#REF!</definedName>
    <definedName name="Z_477A2FC9_655E_11D3_8D27_400000044310_.wvu.PrintArea" hidden="1">#REF!</definedName>
    <definedName name="Z_477A2FC9_655E_11D3_8D27_400000044310_.wvu.PrintTitles" hidden="1">#REF!</definedName>
    <definedName name="Z_477A2FCA_655E_11D3_8D27_400000044310_.wvu.PrintArea" hidden="1">#REF!</definedName>
    <definedName name="Z_477A2FCB_655E_11D3_8D27_400000044310_.wvu.PrintArea" hidden="1">#REF!</definedName>
    <definedName name="Z_477A2FCC_655E_11D3_8D27_400000044310_.wvu.PrintArea" hidden="1">#REF!</definedName>
    <definedName name="Z_477A2FCC_655E_11D3_8D27_400000044310_.wvu.PrintTitles" hidden="1">#REF!</definedName>
    <definedName name="Z_477A2FCD_655E_11D3_8D27_400000044310_.wvu.PrintArea" hidden="1">#REF!</definedName>
    <definedName name="Z_477A2FCD_655E_11D3_8D27_400000044310_.wvu.PrintTitles" hidden="1">#REF!</definedName>
    <definedName name="Z_477A2FCE_655E_11D3_8D27_400000044310_.wvu.PrintArea" hidden="1">#REF!</definedName>
    <definedName name="Z_477A2FCE_655E_11D3_8D27_400000044310_.wvu.PrintTitles" hidden="1">#REF!</definedName>
    <definedName name="Z_477A2FCF_655E_11D3_8D27_400000044310_.wvu.PrintArea" hidden="1">#REF!</definedName>
    <definedName name="Z_477A2FCF_655E_11D3_8D27_400000044310_.wvu.PrintTitles" hidden="1">#REF!</definedName>
    <definedName name="Z_477A2FD0_655E_11D3_8D27_400000044310_.wvu.PrintArea" hidden="1">#REF!</definedName>
    <definedName name="Z_477A2FD0_655E_11D3_8D27_400000044310_.wvu.PrintTitles" hidden="1">#REF!</definedName>
    <definedName name="Z_477A2FD1_655E_11D3_8D27_400000044310_.wvu.PrintArea" hidden="1">#REF!</definedName>
    <definedName name="Z_477A2FD1_655E_11D3_8D27_400000044310_.wvu.PrintTitles" hidden="1">#REF!</definedName>
    <definedName name="Z_477A2FD2_655E_11D3_8D27_400000044310_.wvu.PrintArea" hidden="1">#REF!</definedName>
    <definedName name="Z_477A2FD2_655E_11D3_8D27_400000044310_.wvu.PrintTitles" hidden="1">#REF!</definedName>
    <definedName name="Z_477A2FD3_655E_11D3_8D27_400000044310_.wvu.PrintArea" hidden="1">#REF!</definedName>
    <definedName name="Z_477A2FD3_655E_11D3_8D27_400000044310_.wvu.PrintTitles" hidden="1">#REF!</definedName>
    <definedName name="Z_47A8A184_BF69_11D2_8835_400000044310_.wvu.PrintArea" hidden="1">#REF!</definedName>
    <definedName name="Z_47A8A185_BF69_11D2_8835_400000044310_.wvu.PrintArea" hidden="1">#REF!</definedName>
    <definedName name="Z_47A8A186_BF69_11D2_8835_400000044310_.wvu.PrintArea" hidden="1">#REF!</definedName>
    <definedName name="Z_47A8A187_BF69_11D2_8835_400000044310_.wvu.Cols" hidden="1">#REF!,#REF!</definedName>
    <definedName name="Z_47A8A187_BF69_11D2_8835_400000044310_.wvu.PrintArea" hidden="1">#REF!</definedName>
    <definedName name="Z_47A8A188_BF69_11D2_8835_400000044310_.wvu.PrintArea" hidden="1">#REF!</definedName>
    <definedName name="Z_47A8A188_BF69_11D2_8835_400000044310_.wvu.PrintTitles" hidden="1">#REF!</definedName>
    <definedName name="Z_47A8A189_BF69_11D2_8835_400000044310_.wvu.PrintArea" hidden="1">#REF!</definedName>
    <definedName name="Z_47A8A189_BF69_11D2_8835_400000044310_.wvu.PrintTitles" hidden="1">#REF!</definedName>
    <definedName name="Z_47A8A18A_BF69_11D2_8835_400000044310_.wvu.PrintArea" hidden="1">#REF!</definedName>
    <definedName name="Z_47A8A18B_BF69_11D2_8835_400000044310_.wvu.PrintArea" hidden="1">#REF!</definedName>
    <definedName name="Z_47A8A18C_BF69_11D2_8835_400000044310_.wvu.PrintArea" hidden="1">#REF!</definedName>
    <definedName name="Z_47A8A18C_BF69_11D2_8835_400000044310_.wvu.PrintTitles" hidden="1">#REF!</definedName>
    <definedName name="Z_47A8A18D_BF69_11D2_8835_400000044310_.wvu.PrintArea" hidden="1">#REF!</definedName>
    <definedName name="Z_47A8A18D_BF69_11D2_8835_400000044310_.wvu.PrintTitles" hidden="1">#REF!</definedName>
    <definedName name="Z_47A8A18E_BF69_11D2_8835_400000044310_.wvu.PrintArea" hidden="1">#REF!</definedName>
    <definedName name="Z_47A8A18E_BF69_11D2_8835_400000044310_.wvu.PrintTitles" hidden="1">#REF!</definedName>
    <definedName name="Z_47A8A18F_BF69_11D2_8835_400000044310_.wvu.PrintArea" hidden="1">#REF!</definedName>
    <definedName name="Z_47A8A18F_BF69_11D2_8835_400000044310_.wvu.PrintTitles" hidden="1">#REF!</definedName>
    <definedName name="Z_47A8A190_BF69_11D2_8835_400000044310_.wvu.PrintArea" hidden="1">#REF!</definedName>
    <definedName name="Z_47A8A190_BF69_11D2_8835_400000044310_.wvu.PrintTitles" hidden="1">#REF!</definedName>
    <definedName name="Z_47A8A191_BF69_11D2_8835_400000044310_.wvu.PrintArea" hidden="1">#REF!</definedName>
    <definedName name="Z_47A8A191_BF69_11D2_8835_400000044310_.wvu.PrintTitles" hidden="1">#REF!</definedName>
    <definedName name="Z_47A8A192_BF69_11D2_8835_400000044310_.wvu.PrintArea" hidden="1">#REF!</definedName>
    <definedName name="Z_47A8A192_BF69_11D2_8835_400000044310_.wvu.PrintTitles" hidden="1">#REF!</definedName>
    <definedName name="Z_47A8A193_BF69_11D2_8835_400000044310_.wvu.PrintArea" hidden="1">#REF!</definedName>
    <definedName name="Z_47A8A193_BF69_11D2_8835_400000044310_.wvu.PrintTitles" hidden="1">#REF!</definedName>
    <definedName name="Z_47A8A1A9_BF69_11D2_8835_400000044310_.wvu.PrintArea" hidden="1">#REF!</definedName>
    <definedName name="Z_47A8A1AA_BF69_11D2_8835_400000044310_.wvu.PrintArea" hidden="1">#REF!</definedName>
    <definedName name="Z_47A8A1AB_BF69_11D2_8835_400000044310_.wvu.PrintArea" hidden="1">#REF!</definedName>
    <definedName name="Z_47A8A1AC_BF69_11D2_8835_400000044310_.wvu.Cols" hidden="1">#REF!,#REF!</definedName>
    <definedName name="Z_47A8A1AC_BF69_11D2_8835_400000044310_.wvu.PrintArea" hidden="1">#REF!</definedName>
    <definedName name="Z_47A8A1AD_BF69_11D2_8835_400000044310_.wvu.PrintArea" hidden="1">#REF!</definedName>
    <definedName name="Z_47A8A1AD_BF69_11D2_8835_400000044310_.wvu.PrintTitles" hidden="1">#REF!</definedName>
    <definedName name="Z_47A8A1AE_BF69_11D2_8835_400000044310_.wvu.PrintArea" hidden="1">#REF!</definedName>
    <definedName name="Z_47A8A1AE_BF69_11D2_8835_400000044310_.wvu.PrintTitles" hidden="1">#REF!</definedName>
    <definedName name="Z_47A8A1AF_BF69_11D2_8835_400000044310_.wvu.PrintArea" hidden="1">#REF!</definedName>
    <definedName name="Z_47A8A1B0_BF69_11D2_8835_400000044310_.wvu.PrintArea" hidden="1">#REF!</definedName>
    <definedName name="Z_47A8A1B1_BF69_11D2_8835_400000044310_.wvu.PrintArea" hidden="1">#REF!</definedName>
    <definedName name="Z_47A8A1B1_BF69_11D2_8835_400000044310_.wvu.PrintTitles" hidden="1">#REF!</definedName>
    <definedName name="Z_47A8A1B2_BF69_11D2_8835_400000044310_.wvu.PrintArea" hidden="1">#REF!</definedName>
    <definedName name="Z_47A8A1B2_BF69_11D2_8835_400000044310_.wvu.PrintTitles" hidden="1">#REF!</definedName>
    <definedName name="Z_47A8A1B3_BF69_11D2_8835_400000044310_.wvu.PrintArea" hidden="1">#REF!</definedName>
    <definedName name="Z_47A8A1B3_BF69_11D2_8835_400000044310_.wvu.PrintTitles" hidden="1">#REF!</definedName>
    <definedName name="Z_47A8A1B4_BF69_11D2_8835_400000044310_.wvu.PrintArea" hidden="1">#REF!</definedName>
    <definedName name="Z_47A8A1B4_BF69_11D2_8835_400000044310_.wvu.PrintTitles" hidden="1">#REF!</definedName>
    <definedName name="Z_47A8A1B5_BF69_11D2_8835_400000044310_.wvu.PrintArea" hidden="1">#REF!</definedName>
    <definedName name="Z_47A8A1B5_BF69_11D2_8835_400000044310_.wvu.PrintTitles" hidden="1">#REF!</definedName>
    <definedName name="Z_47A8A1B6_BF69_11D2_8835_400000044310_.wvu.PrintArea" hidden="1">#REF!</definedName>
    <definedName name="Z_47A8A1B6_BF69_11D2_8835_400000044310_.wvu.PrintTitles" hidden="1">#REF!</definedName>
    <definedName name="Z_47A8A1B7_BF69_11D2_8835_400000044310_.wvu.PrintArea" hidden="1">#REF!</definedName>
    <definedName name="Z_47A8A1B7_BF69_11D2_8835_400000044310_.wvu.PrintTitles" hidden="1">#REF!</definedName>
    <definedName name="Z_47A8A1B8_BF69_11D2_8835_400000044310_.wvu.PrintArea" hidden="1">#REF!</definedName>
    <definedName name="Z_47A8A1B8_BF69_11D2_8835_400000044310_.wvu.PrintTitles" hidden="1">#REF!</definedName>
    <definedName name="Z_493C2BA3_55A6_11D3_8D27_400000044310_.wvu.PrintArea" hidden="1">#REF!</definedName>
    <definedName name="Z_493C2BA4_55A6_11D3_8D27_400000044310_.wvu.PrintArea" hidden="1">#REF!</definedName>
    <definedName name="Z_493C2BA5_55A6_11D3_8D27_400000044310_.wvu.Cols" hidden="1">#REF!,#REF!</definedName>
    <definedName name="Z_493C2BA5_55A6_11D3_8D27_400000044310_.wvu.PrintArea" hidden="1">#REF!</definedName>
    <definedName name="Z_493C2BA6_55A6_11D3_8D27_400000044310_.wvu.PrintArea" hidden="1">#REF!</definedName>
    <definedName name="Z_493C2BA7_55A6_11D3_8D27_400000044310_.wvu.PrintArea" hidden="1">#REF!</definedName>
    <definedName name="Z_493C2BA7_55A6_11D3_8D27_400000044310_.wvu.PrintTitles" hidden="1">#REF!</definedName>
    <definedName name="Z_493C2BA8_55A6_11D3_8D27_400000044310_.wvu.PrintArea" hidden="1">#REF!</definedName>
    <definedName name="Z_493C2BA8_55A6_11D3_8D27_400000044310_.wvu.PrintTitles" hidden="1">#REF!</definedName>
    <definedName name="Z_493C2BA9_55A6_11D3_8D27_400000044310_.wvu.PrintArea" hidden="1">#REF!</definedName>
    <definedName name="Z_493C2BAA_55A6_11D3_8D27_400000044310_.wvu.PrintArea" hidden="1">#REF!</definedName>
    <definedName name="Z_493C2BAB_55A6_11D3_8D27_400000044310_.wvu.PrintArea" hidden="1">#REF!</definedName>
    <definedName name="Z_493C2BAB_55A6_11D3_8D27_400000044310_.wvu.PrintTitles" hidden="1">#REF!</definedName>
    <definedName name="Z_493C2BAC_55A6_11D3_8D27_400000044310_.wvu.PrintArea" hidden="1">#REF!</definedName>
    <definedName name="Z_493C2BAC_55A6_11D3_8D27_400000044310_.wvu.PrintTitles" hidden="1">#REF!</definedName>
    <definedName name="Z_493C2BAD_55A6_11D3_8D27_400000044310_.wvu.PrintArea" hidden="1">#REF!</definedName>
    <definedName name="Z_493C2BAD_55A6_11D3_8D27_400000044310_.wvu.PrintTitles" hidden="1">#REF!</definedName>
    <definedName name="Z_493C2BAE_55A6_11D3_8D27_400000044310_.wvu.PrintArea" hidden="1">#REF!</definedName>
    <definedName name="Z_493C2BAE_55A6_11D3_8D27_400000044310_.wvu.PrintTitles" hidden="1">#REF!</definedName>
    <definedName name="Z_493C2BAF_55A6_11D3_8D27_400000044310_.wvu.PrintArea" hidden="1">#REF!</definedName>
    <definedName name="Z_493C2BAF_55A6_11D3_8D27_400000044310_.wvu.PrintTitles" hidden="1">#REF!</definedName>
    <definedName name="Z_493C2BB0_55A6_11D3_8D27_400000044310_.wvu.PrintArea" hidden="1">#REF!</definedName>
    <definedName name="Z_493C2BB0_55A6_11D3_8D27_400000044310_.wvu.PrintTitles" hidden="1">#REF!</definedName>
    <definedName name="Z_493C2BB1_55A6_11D3_8D27_400000044310_.wvu.PrintArea" hidden="1">#REF!</definedName>
    <definedName name="Z_493C2BB1_55A6_11D3_8D27_400000044310_.wvu.PrintTitles" hidden="1">#REF!</definedName>
    <definedName name="Z_493C2BB2_55A6_11D3_8D27_400000044310_.wvu.PrintArea" hidden="1">#REF!</definedName>
    <definedName name="Z_493C2BB2_55A6_11D3_8D27_400000044310_.wvu.PrintTitles" hidden="1">#REF!</definedName>
    <definedName name="Z_49D6759E_353F_11D3_8D25_400000011990_.wvu.PrintArea" hidden="1">#REF!</definedName>
    <definedName name="Z_49D6759F_353F_11D3_8D25_400000011990_.wvu.PrintArea" hidden="1">#REF!</definedName>
    <definedName name="Z_49D675A0_353F_11D3_8D25_400000011990_.wvu.Cols" hidden="1">#REF!,#REF!</definedName>
    <definedName name="Z_49D675A0_353F_11D3_8D25_400000011990_.wvu.PrintArea" hidden="1">#REF!</definedName>
    <definedName name="Z_49D675A1_353F_11D3_8D25_400000011990_.wvu.PrintArea" hidden="1">#REF!</definedName>
    <definedName name="Z_49D675A2_353F_11D3_8D25_400000011990_.wvu.PrintArea" hidden="1">#REF!</definedName>
    <definedName name="Z_49D675A2_353F_11D3_8D25_400000011990_.wvu.PrintTitles" hidden="1">#REF!</definedName>
    <definedName name="Z_49D675A3_353F_11D3_8D25_400000011990_.wvu.PrintArea" hidden="1">#REF!</definedName>
    <definedName name="Z_49D675A3_353F_11D3_8D25_400000011990_.wvu.PrintTitles" hidden="1">#REF!</definedName>
    <definedName name="Z_49D675A4_353F_11D3_8D25_400000011990_.wvu.PrintArea" hidden="1">#REF!</definedName>
    <definedName name="Z_49D675A5_353F_11D3_8D25_400000011990_.wvu.PrintArea" hidden="1">#REF!</definedName>
    <definedName name="Z_49D675A6_353F_11D3_8D25_400000011990_.wvu.PrintArea" hidden="1">#REF!</definedName>
    <definedName name="Z_49D675A6_353F_11D3_8D25_400000011990_.wvu.PrintTitles" hidden="1">#REF!</definedName>
    <definedName name="Z_49D675A7_353F_11D3_8D25_400000011990_.wvu.PrintArea" hidden="1">#REF!</definedName>
    <definedName name="Z_49D675A7_353F_11D3_8D25_400000011990_.wvu.PrintTitles" hidden="1">#REF!</definedName>
    <definedName name="Z_49D675A8_353F_11D3_8D25_400000011990_.wvu.PrintArea" hidden="1">#REF!</definedName>
    <definedName name="Z_49D675A8_353F_11D3_8D25_400000011990_.wvu.PrintTitles" hidden="1">#REF!</definedName>
    <definedName name="Z_49D675A9_353F_11D3_8D25_400000011990_.wvu.PrintArea" hidden="1">#REF!</definedName>
    <definedName name="Z_49D675A9_353F_11D3_8D25_400000011990_.wvu.PrintTitles" hidden="1">#REF!</definedName>
    <definedName name="Z_49D675AA_353F_11D3_8D25_400000011990_.wvu.PrintArea" hidden="1">#REF!</definedName>
    <definedName name="Z_49D675AA_353F_11D3_8D25_400000011990_.wvu.PrintTitles" hidden="1">#REF!</definedName>
    <definedName name="Z_49D675AB_353F_11D3_8D25_400000011990_.wvu.PrintArea" hidden="1">#REF!</definedName>
    <definedName name="Z_49D675AB_353F_11D3_8D25_400000011990_.wvu.PrintTitles" hidden="1">#REF!</definedName>
    <definedName name="Z_49D675AC_353F_11D3_8D25_400000011990_.wvu.PrintArea" hidden="1">#REF!</definedName>
    <definedName name="Z_49D675AC_353F_11D3_8D25_400000011990_.wvu.PrintTitles" hidden="1">#REF!</definedName>
    <definedName name="Z_49D675AD_353F_11D3_8D25_400000011990_.wvu.PrintArea" hidden="1">#REF!</definedName>
    <definedName name="Z_49D675AD_353F_11D3_8D25_400000011990_.wvu.PrintTitles" hidden="1">#REF!</definedName>
    <definedName name="Z_4A37D054_2F1C_11D3_8CE0_400000044310_.wvu.PrintArea" hidden="1">#REF!</definedName>
    <definedName name="Z_4A37D055_2F1C_11D3_8CE0_400000044310_.wvu.PrintArea" hidden="1">#REF!</definedName>
    <definedName name="Z_4A37D056_2F1C_11D3_8CE0_400000044310_.wvu.Cols" hidden="1">#REF!,#REF!</definedName>
    <definedName name="Z_4A37D056_2F1C_11D3_8CE0_400000044310_.wvu.PrintArea" hidden="1">#REF!</definedName>
    <definedName name="Z_4A37D057_2F1C_11D3_8CE0_400000044310_.wvu.PrintArea" hidden="1">#REF!</definedName>
    <definedName name="Z_4A37D058_2F1C_11D3_8CE0_400000044310_.wvu.PrintArea" hidden="1">#REF!</definedName>
    <definedName name="Z_4A37D058_2F1C_11D3_8CE0_400000044310_.wvu.PrintTitles" hidden="1">#REF!</definedName>
    <definedName name="Z_4A37D059_2F1C_11D3_8CE0_400000044310_.wvu.PrintArea" hidden="1">#REF!</definedName>
    <definedName name="Z_4A37D059_2F1C_11D3_8CE0_400000044310_.wvu.PrintTitles" hidden="1">#REF!</definedName>
    <definedName name="Z_4A37D05A_2F1C_11D3_8CE0_400000044310_.wvu.PrintArea" hidden="1">#REF!</definedName>
    <definedName name="Z_4A37D05B_2F1C_11D3_8CE0_400000044310_.wvu.PrintArea" hidden="1">#REF!</definedName>
    <definedName name="Z_4A37D05C_2F1C_11D3_8CE0_400000044310_.wvu.PrintArea" hidden="1">#REF!</definedName>
    <definedName name="Z_4A37D05C_2F1C_11D3_8CE0_400000044310_.wvu.PrintTitles" hidden="1">#REF!</definedName>
    <definedName name="Z_4A37D05D_2F1C_11D3_8CE0_400000044310_.wvu.PrintArea" hidden="1">#REF!</definedName>
    <definedName name="Z_4A37D05D_2F1C_11D3_8CE0_400000044310_.wvu.PrintTitles" hidden="1">#REF!</definedName>
    <definedName name="Z_4A37D05E_2F1C_11D3_8CE0_400000044310_.wvu.PrintArea" hidden="1">#REF!</definedName>
    <definedName name="Z_4A37D05E_2F1C_11D3_8CE0_400000044310_.wvu.PrintTitles" hidden="1">#REF!</definedName>
    <definedName name="Z_4A37D05F_2F1C_11D3_8CE0_400000044310_.wvu.PrintArea" hidden="1">#REF!</definedName>
    <definedName name="Z_4A37D05F_2F1C_11D3_8CE0_400000044310_.wvu.PrintTitles" hidden="1">#REF!</definedName>
    <definedName name="Z_4A37D060_2F1C_11D3_8CE0_400000044310_.wvu.PrintArea" hidden="1">#REF!</definedName>
    <definedName name="Z_4A37D060_2F1C_11D3_8CE0_400000044310_.wvu.PrintTitles" hidden="1">#REF!</definedName>
    <definedName name="Z_4A37D061_2F1C_11D3_8CE0_400000044310_.wvu.PrintArea" hidden="1">#REF!</definedName>
    <definedName name="Z_4A37D061_2F1C_11D3_8CE0_400000044310_.wvu.PrintTitles" hidden="1">#REF!</definedName>
    <definedName name="Z_4A37D062_2F1C_11D3_8CE0_400000044310_.wvu.PrintArea" hidden="1">#REF!</definedName>
    <definedName name="Z_4A37D062_2F1C_11D3_8CE0_400000044310_.wvu.PrintTitles" hidden="1">#REF!</definedName>
    <definedName name="Z_4A37D063_2F1C_11D3_8CE0_400000044310_.wvu.PrintArea" hidden="1">#REF!</definedName>
    <definedName name="Z_4A37D063_2F1C_11D3_8CE0_400000044310_.wvu.PrintTitles" hidden="1">#REF!</definedName>
    <definedName name="Z_4DB66DC1_BC46_11D2_8835_400000044310_.wvu.PrintArea" hidden="1">#REF!</definedName>
    <definedName name="Z_4DB66DC2_BC46_11D2_8835_400000044310_.wvu.PrintArea" hidden="1">#REF!</definedName>
    <definedName name="Z_4DB66DC3_BC46_11D2_8835_400000044310_.wvu.PrintArea" hidden="1">#REF!</definedName>
    <definedName name="Z_4DB66DC4_BC46_11D2_8835_400000044310_.wvu.Cols" hidden="1">#REF!,#REF!</definedName>
    <definedName name="Z_4DB66DC4_BC46_11D2_8835_400000044310_.wvu.PrintArea" hidden="1">#REF!</definedName>
    <definedName name="Z_4DB66DC5_BC46_11D2_8835_400000044310_.wvu.PrintArea" hidden="1">#REF!</definedName>
    <definedName name="Z_4DB66DC5_BC46_11D2_8835_400000044310_.wvu.PrintTitles" hidden="1">#REF!</definedName>
    <definedName name="Z_4DB66DC6_BC46_11D2_8835_400000044310_.wvu.PrintArea" hidden="1">#REF!</definedName>
    <definedName name="Z_4DB66DC6_BC46_11D2_8835_400000044310_.wvu.PrintTitles" hidden="1">#REF!</definedName>
    <definedName name="Z_4DB66DC7_BC46_11D2_8835_400000044310_.wvu.PrintArea" hidden="1">#REF!</definedName>
    <definedName name="Z_4DB66DC8_BC46_11D2_8835_400000044310_.wvu.PrintArea" hidden="1">#REF!</definedName>
    <definedName name="Z_4DB66DC9_BC46_11D2_8835_400000044310_.wvu.PrintArea" hidden="1">#REF!</definedName>
    <definedName name="Z_4DB66DC9_BC46_11D2_8835_400000044310_.wvu.PrintTitles" hidden="1">#REF!</definedName>
    <definedName name="Z_4DB66DCA_BC46_11D2_8835_400000044310_.wvu.PrintArea" hidden="1">#REF!</definedName>
    <definedName name="Z_4DB66DCA_BC46_11D2_8835_400000044310_.wvu.PrintTitles" hidden="1">#REF!</definedName>
    <definedName name="Z_4DB66DCB_BC46_11D2_8835_400000044310_.wvu.PrintArea" hidden="1">#REF!</definedName>
    <definedName name="Z_4DB66DCB_BC46_11D2_8835_400000044310_.wvu.PrintTitles" hidden="1">#REF!</definedName>
    <definedName name="Z_4DB66DCC_BC46_11D2_8835_400000044310_.wvu.PrintArea" hidden="1">#REF!</definedName>
    <definedName name="Z_4DB66DCC_BC46_11D2_8835_400000044310_.wvu.PrintTitles" hidden="1">#REF!</definedName>
    <definedName name="Z_4DB66DCD_BC46_11D2_8835_400000044310_.wvu.PrintArea" hidden="1">#REF!</definedName>
    <definedName name="Z_4DB66DCD_BC46_11D2_8835_400000044310_.wvu.PrintTitles" hidden="1">#REF!</definedName>
    <definedName name="Z_4DB66DCE_BC46_11D2_8835_400000044310_.wvu.PrintArea" hidden="1">#REF!</definedName>
    <definedName name="Z_4DB66DCE_BC46_11D2_8835_400000044310_.wvu.PrintTitles" hidden="1">#REF!</definedName>
    <definedName name="Z_4DB66DCF_BC46_11D2_8835_400000044310_.wvu.PrintArea" hidden="1">#REF!</definedName>
    <definedName name="Z_4DB66DCF_BC46_11D2_8835_400000044310_.wvu.PrintTitles" hidden="1">#REF!</definedName>
    <definedName name="Z_4DB66DD0_BC46_11D2_8835_400000044310_.wvu.PrintArea" hidden="1">#REF!</definedName>
    <definedName name="Z_4DB66DD0_BC46_11D2_8835_400000044310_.wvu.PrintTitles" hidden="1">#REF!</definedName>
    <definedName name="Z_4E513FD3_7A73_11D3_8D28_400000044310_.wvu.PrintArea" hidden="1">#REF!</definedName>
    <definedName name="Z_4E513FD4_7A73_11D3_8D28_400000044310_.wvu.PrintArea" hidden="1">#REF!</definedName>
    <definedName name="Z_4E513FD5_7A73_11D3_8D28_400000044310_.wvu.Cols" hidden="1">#REF!,#REF!</definedName>
    <definedName name="Z_4E513FD5_7A73_11D3_8D28_400000044310_.wvu.PrintArea" hidden="1">#REF!</definedName>
    <definedName name="Z_4E513FD6_7A73_11D3_8D28_400000044310_.wvu.PrintArea" hidden="1">#REF!</definedName>
    <definedName name="Z_4E513FD7_7A73_11D3_8D28_400000044310_.wvu.PrintArea" hidden="1">#REF!</definedName>
    <definedName name="Z_4E513FD7_7A73_11D3_8D28_400000044310_.wvu.PrintTitles" hidden="1">#REF!</definedName>
    <definedName name="Z_4E513FD8_7A73_11D3_8D28_400000044310_.wvu.PrintArea" hidden="1">#REF!</definedName>
    <definedName name="Z_4E513FD8_7A73_11D3_8D28_400000044310_.wvu.PrintTitles" hidden="1">#REF!</definedName>
    <definedName name="Z_4E513FD9_7A73_11D3_8D28_400000044310_.wvu.PrintArea" hidden="1">#REF!</definedName>
    <definedName name="Z_4E513FDA_7A73_11D3_8D28_400000044310_.wvu.PrintArea" hidden="1">#REF!</definedName>
    <definedName name="Z_4E513FDB_7A73_11D3_8D28_400000044310_.wvu.PrintArea" hidden="1">#REF!</definedName>
    <definedName name="Z_4E513FDB_7A73_11D3_8D28_400000044310_.wvu.PrintTitles" hidden="1">#REF!</definedName>
    <definedName name="Z_4E513FDC_7A73_11D3_8D28_400000044310_.wvu.PrintArea" hidden="1">#REF!</definedName>
    <definedName name="Z_4E513FDC_7A73_11D3_8D28_400000044310_.wvu.PrintTitles" hidden="1">#REF!</definedName>
    <definedName name="Z_4E513FDD_7A73_11D3_8D28_400000044310_.wvu.PrintArea" hidden="1">#REF!</definedName>
    <definedName name="Z_4E513FDD_7A73_11D3_8D28_400000044310_.wvu.PrintTitles" hidden="1">#REF!</definedName>
    <definedName name="Z_4E513FDE_7A73_11D3_8D28_400000044310_.wvu.PrintArea" hidden="1">#REF!</definedName>
    <definedName name="Z_4E513FDE_7A73_11D3_8D28_400000044310_.wvu.PrintTitles" hidden="1">#REF!</definedName>
    <definedName name="Z_4E513FDF_7A73_11D3_8D28_400000044310_.wvu.PrintArea" hidden="1">#REF!</definedName>
    <definedName name="Z_4E513FDF_7A73_11D3_8D28_400000044310_.wvu.PrintTitles" hidden="1">#REF!</definedName>
    <definedName name="Z_4E513FE0_7A73_11D3_8D28_400000044310_.wvu.PrintArea" hidden="1">#REF!</definedName>
    <definedName name="Z_4E513FE0_7A73_11D3_8D28_400000044310_.wvu.PrintTitles" hidden="1">#REF!</definedName>
    <definedName name="Z_4E513FE1_7A73_11D3_8D28_400000044310_.wvu.PrintArea" hidden="1">#REF!</definedName>
    <definedName name="Z_4E513FE1_7A73_11D3_8D28_400000044310_.wvu.PrintTitles" hidden="1">#REF!</definedName>
    <definedName name="Z_4E513FE2_7A73_11D3_8D28_400000044310_.wvu.PrintArea" hidden="1">#REF!</definedName>
    <definedName name="Z_4E513FE2_7A73_11D3_8D28_400000044310_.wvu.PrintTitles" hidden="1">#REF!</definedName>
    <definedName name="Z_5B6EBEE3_3099_11D3_8D25_400000044310_.wvu.PrintArea" hidden="1">#REF!</definedName>
    <definedName name="Z_5B6EBEE4_3099_11D3_8D25_400000044310_.wvu.PrintArea" hidden="1">#REF!</definedName>
    <definedName name="Z_5B6EBEE5_3099_11D3_8D25_400000044310_.wvu.Cols" hidden="1">#REF!,#REF!</definedName>
    <definedName name="Z_5B6EBEE5_3099_11D3_8D25_400000044310_.wvu.PrintArea" hidden="1">#REF!</definedName>
    <definedName name="Z_5B6EBEE6_3099_11D3_8D25_400000044310_.wvu.PrintArea" hidden="1">#REF!</definedName>
    <definedName name="Z_5B6EBEE7_3099_11D3_8D25_400000044310_.wvu.PrintArea" hidden="1">#REF!</definedName>
    <definedName name="Z_5B6EBEE7_3099_11D3_8D25_400000044310_.wvu.PrintTitles" hidden="1">#REF!</definedName>
    <definedName name="Z_5B6EBEE8_3099_11D3_8D25_400000044310_.wvu.PrintArea" hidden="1">#REF!</definedName>
    <definedName name="Z_5B6EBEE8_3099_11D3_8D25_400000044310_.wvu.PrintTitles" hidden="1">#REF!</definedName>
    <definedName name="Z_5B6EBEE9_3099_11D3_8D25_400000044310_.wvu.PrintArea" hidden="1">#REF!</definedName>
    <definedName name="Z_5B6EBEEA_3099_11D3_8D25_400000044310_.wvu.PrintArea" hidden="1">#REF!</definedName>
    <definedName name="Z_5B6EBEEB_3099_11D3_8D25_400000044310_.wvu.PrintArea" hidden="1">#REF!</definedName>
    <definedName name="Z_5B6EBEEB_3099_11D3_8D25_400000044310_.wvu.PrintTitles" hidden="1">#REF!</definedName>
    <definedName name="Z_5B6EBEEC_3099_11D3_8D25_400000044310_.wvu.PrintArea" hidden="1">#REF!</definedName>
    <definedName name="Z_5B6EBEEC_3099_11D3_8D25_400000044310_.wvu.PrintTitles" hidden="1">#REF!</definedName>
    <definedName name="Z_5B6EBEED_3099_11D3_8D25_400000044310_.wvu.PrintArea" hidden="1">#REF!</definedName>
    <definedName name="Z_5B6EBEED_3099_11D3_8D25_400000044310_.wvu.PrintTitles" hidden="1">#REF!</definedName>
    <definedName name="Z_5B6EBEEE_3099_11D3_8D25_400000044310_.wvu.PrintArea" hidden="1">#REF!</definedName>
    <definedName name="Z_5B6EBEEE_3099_11D3_8D25_400000044310_.wvu.PrintTitles" hidden="1">#REF!</definedName>
    <definedName name="Z_5B6EBEEF_3099_11D3_8D25_400000044310_.wvu.PrintArea" hidden="1">#REF!</definedName>
    <definedName name="Z_5B6EBEEF_3099_11D3_8D25_400000044310_.wvu.PrintTitles" hidden="1">#REF!</definedName>
    <definedName name="Z_5B6EBEF0_3099_11D3_8D25_400000044310_.wvu.PrintArea" hidden="1">#REF!</definedName>
    <definedName name="Z_5B6EBEF0_3099_11D3_8D25_400000044310_.wvu.PrintTitles" hidden="1">#REF!</definedName>
    <definedName name="Z_5B6EBEF1_3099_11D3_8D25_400000044310_.wvu.PrintArea" hidden="1">#REF!</definedName>
    <definedName name="Z_5B6EBEF1_3099_11D3_8D25_400000044310_.wvu.PrintTitles" hidden="1">#REF!</definedName>
    <definedName name="Z_5B6EBEF2_3099_11D3_8D25_400000044310_.wvu.PrintArea" hidden="1">#REF!</definedName>
    <definedName name="Z_5B6EBEF2_3099_11D3_8D25_400000044310_.wvu.PrintTitles" hidden="1">#REF!</definedName>
    <definedName name="Z_5B6EBF0C_3099_11D3_8D25_400000044310_.wvu.PrintArea" hidden="1">#REF!</definedName>
    <definedName name="Z_5B6EBF0D_3099_11D3_8D25_400000044310_.wvu.PrintArea" hidden="1">#REF!</definedName>
    <definedName name="Z_5B6EBF0E_3099_11D3_8D25_400000044310_.wvu.Cols" hidden="1">#REF!,#REF!</definedName>
    <definedName name="Z_5B6EBF0E_3099_11D3_8D25_400000044310_.wvu.PrintArea" hidden="1">#REF!</definedName>
    <definedName name="Z_5B6EBF0F_3099_11D3_8D25_400000044310_.wvu.PrintArea" hidden="1">#REF!</definedName>
    <definedName name="Z_5B6EBF10_3099_11D3_8D25_400000044310_.wvu.PrintArea" hidden="1">#REF!</definedName>
    <definedName name="Z_5B6EBF10_3099_11D3_8D25_400000044310_.wvu.PrintTitles" hidden="1">#REF!</definedName>
    <definedName name="Z_5B6EBF11_3099_11D3_8D25_400000044310_.wvu.PrintArea" hidden="1">#REF!</definedName>
    <definedName name="Z_5B6EBF11_3099_11D3_8D25_400000044310_.wvu.PrintTitles" hidden="1">#REF!</definedName>
    <definedName name="Z_5B6EBF12_3099_11D3_8D25_400000044310_.wvu.PrintArea" hidden="1">#REF!</definedName>
    <definedName name="Z_5B6EBF13_3099_11D3_8D25_400000044310_.wvu.PrintArea" hidden="1">#REF!</definedName>
    <definedName name="Z_5B6EBF14_3099_11D3_8D25_400000044310_.wvu.PrintArea" hidden="1">#REF!</definedName>
    <definedName name="Z_5B6EBF14_3099_11D3_8D25_400000044310_.wvu.PrintTitles" hidden="1">#REF!</definedName>
    <definedName name="Z_5B6EBF15_3099_11D3_8D25_400000044310_.wvu.PrintArea" hidden="1">#REF!</definedName>
    <definedName name="Z_5B6EBF15_3099_11D3_8D25_400000044310_.wvu.PrintTitles" hidden="1">#REF!</definedName>
    <definedName name="Z_5B6EBF16_3099_11D3_8D25_400000044310_.wvu.PrintArea" hidden="1">#REF!</definedName>
    <definedName name="Z_5B6EBF16_3099_11D3_8D25_400000044310_.wvu.PrintTitles" hidden="1">#REF!</definedName>
    <definedName name="Z_5B6EBF17_3099_11D3_8D25_400000044310_.wvu.PrintArea" hidden="1">#REF!</definedName>
    <definedName name="Z_5B6EBF17_3099_11D3_8D25_400000044310_.wvu.PrintTitles" hidden="1">#REF!</definedName>
    <definedName name="Z_5B6EBF18_3099_11D3_8D25_400000044310_.wvu.PrintArea" hidden="1">#REF!</definedName>
    <definedName name="Z_5B6EBF18_3099_11D3_8D25_400000044310_.wvu.PrintTitles" hidden="1">#REF!</definedName>
    <definedName name="Z_5B6EBF19_3099_11D3_8D25_400000044310_.wvu.PrintArea" hidden="1">#REF!</definedName>
    <definedName name="Z_5B6EBF19_3099_11D3_8D25_400000044310_.wvu.PrintTitles" hidden="1">#REF!</definedName>
    <definedName name="Z_5B6EBF1A_3099_11D3_8D25_400000044310_.wvu.PrintArea" hidden="1">#REF!</definedName>
    <definedName name="Z_5B6EBF1A_3099_11D3_8D25_400000044310_.wvu.PrintTitles" hidden="1">#REF!</definedName>
    <definedName name="Z_5B6EBF1B_3099_11D3_8D25_400000044310_.wvu.PrintArea" hidden="1">#REF!</definedName>
    <definedName name="Z_5B6EBF1B_3099_11D3_8D25_400000044310_.wvu.PrintTitles" hidden="1">#REF!</definedName>
    <definedName name="Z_5C5B9FC0_BB7D_11D2_8835_400000044310_.wvu.PrintArea" hidden="1">#REF!</definedName>
    <definedName name="Z_5C5B9FC1_BB7D_11D2_8835_400000044310_.wvu.PrintArea" hidden="1">#REF!</definedName>
    <definedName name="Z_5C5B9FC2_BB7D_11D2_8835_400000044310_.wvu.PrintArea" hidden="1">#REF!</definedName>
    <definedName name="Z_5C5B9FC3_BB7D_11D2_8835_400000044310_.wvu.Cols" hidden="1">#REF!,#REF!</definedName>
    <definedName name="Z_5C5B9FC3_BB7D_11D2_8835_400000044310_.wvu.PrintArea" hidden="1">#REF!</definedName>
    <definedName name="Z_5C5B9FC4_BB7D_11D2_8835_400000044310_.wvu.PrintArea" hidden="1">#REF!</definedName>
    <definedName name="Z_5C5B9FC4_BB7D_11D2_8835_400000044310_.wvu.PrintTitles" hidden="1">#REF!</definedName>
    <definedName name="Z_5C5B9FC5_BB7D_11D2_8835_400000044310_.wvu.PrintArea" hidden="1">#REF!</definedName>
    <definedName name="Z_5C5B9FC5_BB7D_11D2_8835_400000044310_.wvu.PrintTitles" hidden="1">#REF!</definedName>
    <definedName name="Z_5C5B9FC6_BB7D_11D2_8835_400000044310_.wvu.PrintArea" hidden="1">#REF!</definedName>
    <definedName name="Z_5C5B9FC7_BB7D_11D2_8835_400000044310_.wvu.PrintArea" hidden="1">#REF!</definedName>
    <definedName name="Z_5C5B9FC8_BB7D_11D2_8835_400000044310_.wvu.PrintArea" hidden="1">#REF!</definedName>
    <definedName name="Z_5C5B9FC8_BB7D_11D2_8835_400000044310_.wvu.PrintTitles" hidden="1">#REF!</definedName>
    <definedName name="Z_5C5B9FC9_BB7D_11D2_8835_400000044310_.wvu.PrintArea" hidden="1">#REF!</definedName>
    <definedName name="Z_5C5B9FC9_BB7D_11D2_8835_400000044310_.wvu.PrintTitles" hidden="1">#REF!</definedName>
    <definedName name="Z_5C5B9FCA_BB7D_11D2_8835_400000044310_.wvu.PrintArea" hidden="1">#REF!</definedName>
    <definedName name="Z_5C5B9FCA_BB7D_11D2_8835_400000044310_.wvu.PrintTitles" hidden="1">#REF!</definedName>
    <definedName name="Z_5C5B9FCB_BB7D_11D2_8835_400000044310_.wvu.PrintArea" hidden="1">#REF!</definedName>
    <definedName name="Z_5C5B9FCB_BB7D_11D2_8835_400000044310_.wvu.PrintTitles" hidden="1">#REF!</definedName>
    <definedName name="Z_5C5B9FCC_BB7D_11D2_8835_400000044310_.wvu.PrintArea" hidden="1">#REF!</definedName>
    <definedName name="Z_5C5B9FCC_BB7D_11D2_8835_400000044310_.wvu.PrintTitles" hidden="1">#REF!</definedName>
    <definedName name="Z_5C5B9FCD_BB7D_11D2_8835_400000044310_.wvu.PrintArea" hidden="1">#REF!</definedName>
    <definedName name="Z_5C5B9FCD_BB7D_11D2_8835_400000044310_.wvu.PrintTitles" hidden="1">#REF!</definedName>
    <definedName name="Z_5C5B9FCE_BB7D_11D2_8835_400000044310_.wvu.PrintArea" hidden="1">#REF!</definedName>
    <definedName name="Z_5C5B9FCE_BB7D_11D2_8835_400000044310_.wvu.PrintTitles" hidden="1">#REF!</definedName>
    <definedName name="Z_5C5B9FCF_BB7D_11D2_8835_400000044310_.wvu.PrintArea" hidden="1">#REF!</definedName>
    <definedName name="Z_5C5B9FCF_BB7D_11D2_8835_400000044310_.wvu.PrintTitles" hidden="1">#REF!</definedName>
    <definedName name="Z_6411EC16_443E_11D3_8D25_400000044310_.wvu.PrintArea" hidden="1">#REF!</definedName>
    <definedName name="Z_6411EC17_443E_11D3_8D25_400000044310_.wvu.PrintArea" hidden="1">#REF!</definedName>
    <definedName name="Z_6411EC18_443E_11D3_8D25_400000044310_.wvu.Cols" hidden="1">#REF!,#REF!</definedName>
    <definedName name="Z_6411EC18_443E_11D3_8D25_400000044310_.wvu.PrintArea" hidden="1">#REF!</definedName>
    <definedName name="Z_6411EC19_443E_11D3_8D25_400000044310_.wvu.PrintArea" hidden="1">#REF!</definedName>
    <definedName name="Z_6411EC1A_443E_11D3_8D25_400000044310_.wvu.PrintArea" hidden="1">#REF!</definedName>
    <definedName name="Z_6411EC1A_443E_11D3_8D25_400000044310_.wvu.PrintTitles" hidden="1">#REF!</definedName>
    <definedName name="Z_6411EC1B_443E_11D3_8D25_400000044310_.wvu.PrintArea" hidden="1">#REF!</definedName>
    <definedName name="Z_6411EC1B_443E_11D3_8D25_400000044310_.wvu.PrintTitles" hidden="1">#REF!</definedName>
    <definedName name="Z_6411EC1C_443E_11D3_8D25_400000044310_.wvu.PrintArea" hidden="1">#REF!</definedName>
    <definedName name="Z_6411EC1D_443E_11D3_8D25_400000044310_.wvu.PrintArea" hidden="1">#REF!</definedName>
    <definedName name="Z_6411EC1E_443E_11D3_8D25_400000044310_.wvu.PrintArea" hidden="1">#REF!</definedName>
    <definedName name="Z_6411EC1E_443E_11D3_8D25_400000044310_.wvu.PrintTitles" hidden="1">#REF!</definedName>
    <definedName name="Z_6411EC1F_443E_11D3_8D25_400000044310_.wvu.PrintArea" hidden="1">#REF!</definedName>
    <definedName name="Z_6411EC1F_443E_11D3_8D25_400000044310_.wvu.PrintTitles" hidden="1">#REF!</definedName>
    <definedName name="Z_6411EC20_443E_11D3_8D25_400000044310_.wvu.PrintArea" hidden="1">#REF!</definedName>
    <definedName name="Z_6411EC20_443E_11D3_8D25_400000044310_.wvu.PrintTitles" hidden="1">#REF!</definedName>
    <definedName name="Z_6411EC21_443E_11D3_8D25_400000044310_.wvu.PrintArea" hidden="1">#REF!</definedName>
    <definedName name="Z_6411EC21_443E_11D3_8D25_400000044310_.wvu.PrintTitles" hidden="1">#REF!</definedName>
    <definedName name="Z_6411EC22_443E_11D3_8D25_400000044310_.wvu.PrintArea" hidden="1">#REF!</definedName>
    <definedName name="Z_6411EC22_443E_11D3_8D25_400000044310_.wvu.PrintTitles" hidden="1">#REF!</definedName>
    <definedName name="Z_6411EC23_443E_11D3_8D25_400000044310_.wvu.PrintArea" hidden="1">#REF!</definedName>
    <definedName name="Z_6411EC23_443E_11D3_8D25_400000044310_.wvu.PrintTitles" hidden="1">#REF!</definedName>
    <definedName name="Z_6411EC24_443E_11D3_8D25_400000044310_.wvu.PrintArea" hidden="1">#REF!</definedName>
    <definedName name="Z_6411EC24_443E_11D3_8D25_400000044310_.wvu.PrintTitles" hidden="1">#REF!</definedName>
    <definedName name="Z_6411EC25_443E_11D3_8D25_400000044310_.wvu.PrintArea" hidden="1">#REF!</definedName>
    <definedName name="Z_6411EC25_443E_11D3_8D25_400000044310_.wvu.PrintTitles" hidden="1">#REF!</definedName>
    <definedName name="Z_64765DA3_8D58_11D3_8D29_400000044310_.wvu.PrintArea" hidden="1">#REF!</definedName>
    <definedName name="Z_64765DA4_8D58_11D3_8D29_400000044310_.wvu.PrintArea" hidden="1">#REF!</definedName>
    <definedName name="Z_64765DA5_8D58_11D3_8D29_400000044310_.wvu.Cols" hidden="1">#REF!,#REF!</definedName>
    <definedName name="Z_64765DA5_8D58_11D3_8D29_400000044310_.wvu.PrintArea" hidden="1">#REF!</definedName>
    <definedName name="Z_64765DA6_8D58_11D3_8D29_400000044310_.wvu.PrintArea" hidden="1">#REF!</definedName>
    <definedName name="Z_64765DA7_8D58_11D3_8D29_400000044310_.wvu.PrintArea" hidden="1">#REF!</definedName>
    <definedName name="Z_64765DA7_8D58_11D3_8D29_400000044310_.wvu.PrintTitles" hidden="1">#REF!</definedName>
    <definedName name="Z_64765DA8_8D58_11D3_8D29_400000044310_.wvu.PrintArea" hidden="1">#REF!</definedName>
    <definedName name="Z_64765DA8_8D58_11D3_8D29_400000044310_.wvu.PrintTitles" hidden="1">#REF!</definedName>
    <definedName name="Z_64765DA9_8D58_11D3_8D29_400000044310_.wvu.PrintArea" hidden="1">#REF!</definedName>
    <definedName name="Z_64765DAA_8D58_11D3_8D29_400000044310_.wvu.PrintArea" hidden="1">#REF!</definedName>
    <definedName name="Z_64765DAB_8D58_11D3_8D29_400000044310_.wvu.PrintArea" hidden="1">#REF!</definedName>
    <definedName name="Z_64765DAB_8D58_11D3_8D29_400000044310_.wvu.PrintTitles" hidden="1">#REF!</definedName>
    <definedName name="Z_64765DAC_8D58_11D3_8D29_400000044310_.wvu.PrintArea" hidden="1">#REF!</definedName>
    <definedName name="Z_64765DAC_8D58_11D3_8D29_400000044310_.wvu.PrintTitles" hidden="1">#REF!</definedName>
    <definedName name="Z_64765DAD_8D58_11D3_8D29_400000044310_.wvu.PrintArea" hidden="1">#REF!</definedName>
    <definedName name="Z_64765DAD_8D58_11D3_8D29_400000044310_.wvu.PrintTitles" hidden="1">#REF!</definedName>
    <definedName name="Z_64765DAE_8D58_11D3_8D29_400000044310_.wvu.PrintArea" hidden="1">#REF!</definedName>
    <definedName name="Z_64765DAE_8D58_11D3_8D29_400000044310_.wvu.PrintTitles" hidden="1">#REF!</definedName>
    <definedName name="Z_64765DAF_8D58_11D3_8D29_400000044310_.wvu.PrintArea" hidden="1">#REF!</definedName>
    <definedName name="Z_64765DAF_8D58_11D3_8D29_400000044310_.wvu.PrintTitles" hidden="1">#REF!</definedName>
    <definedName name="Z_64765DB0_8D58_11D3_8D29_400000044310_.wvu.PrintArea" hidden="1">#REF!</definedName>
    <definedName name="Z_64765DB0_8D58_11D3_8D29_400000044310_.wvu.PrintTitles" hidden="1">#REF!</definedName>
    <definedName name="Z_64765DB1_8D58_11D3_8D29_400000044310_.wvu.PrintArea" hidden="1">#REF!</definedName>
    <definedName name="Z_64765DB1_8D58_11D3_8D29_400000044310_.wvu.PrintTitles" hidden="1">#REF!</definedName>
    <definedName name="Z_64765DB2_8D58_11D3_8D29_400000044310_.wvu.PrintArea" hidden="1">#REF!</definedName>
    <definedName name="Z_64765DB2_8D58_11D3_8D29_400000044310_.wvu.PrintTitles" hidden="1">#REF!</definedName>
    <definedName name="Z_6663B536_3542_11D3_8D25_400000044310_.wvu.PrintArea" hidden="1">#REF!</definedName>
    <definedName name="Z_6663B537_3542_11D3_8D25_400000044310_.wvu.PrintArea" hidden="1">#REF!</definedName>
    <definedName name="Z_6663B538_3542_11D3_8D25_400000044310_.wvu.Cols" hidden="1">#REF!,#REF!</definedName>
    <definedName name="Z_6663B538_3542_11D3_8D25_400000044310_.wvu.PrintArea" hidden="1">#REF!</definedName>
    <definedName name="Z_6663B539_3542_11D3_8D25_400000044310_.wvu.PrintArea" hidden="1">#REF!</definedName>
    <definedName name="Z_6663B53A_3542_11D3_8D25_400000044310_.wvu.PrintArea" hidden="1">#REF!</definedName>
    <definedName name="Z_6663B53A_3542_11D3_8D25_400000044310_.wvu.PrintTitles" hidden="1">#REF!</definedName>
    <definedName name="Z_6663B53B_3542_11D3_8D25_400000044310_.wvu.PrintArea" hidden="1">#REF!</definedName>
    <definedName name="Z_6663B53B_3542_11D3_8D25_400000044310_.wvu.PrintTitles" hidden="1">#REF!</definedName>
    <definedName name="Z_6663B53C_3542_11D3_8D25_400000044310_.wvu.PrintArea" hidden="1">#REF!</definedName>
    <definedName name="Z_6663B53D_3542_11D3_8D25_400000044310_.wvu.PrintArea" hidden="1">#REF!</definedName>
    <definedName name="Z_6663B53E_3542_11D3_8D25_400000044310_.wvu.PrintArea" hidden="1">#REF!</definedName>
    <definedName name="Z_6663B53E_3542_11D3_8D25_400000044310_.wvu.PrintTitles" hidden="1">#REF!</definedName>
    <definedName name="Z_6663B53F_3542_11D3_8D25_400000044310_.wvu.PrintArea" hidden="1">#REF!</definedName>
    <definedName name="Z_6663B53F_3542_11D3_8D25_400000044310_.wvu.PrintTitles" hidden="1">#REF!</definedName>
    <definedName name="Z_6663B540_3542_11D3_8D25_400000044310_.wvu.PrintArea" hidden="1">#REF!</definedName>
    <definedName name="Z_6663B540_3542_11D3_8D25_400000044310_.wvu.PrintTitles" hidden="1">#REF!</definedName>
    <definedName name="Z_6663B541_3542_11D3_8D25_400000044310_.wvu.PrintArea" hidden="1">#REF!</definedName>
    <definedName name="Z_6663B541_3542_11D3_8D25_400000044310_.wvu.PrintTitles" hidden="1">#REF!</definedName>
    <definedName name="Z_6663B542_3542_11D3_8D25_400000044310_.wvu.PrintArea" hidden="1">#REF!</definedName>
    <definedName name="Z_6663B542_3542_11D3_8D25_400000044310_.wvu.PrintTitles" hidden="1">#REF!</definedName>
    <definedName name="Z_6663B543_3542_11D3_8D25_400000044310_.wvu.PrintArea" hidden="1">#REF!</definedName>
    <definedName name="Z_6663B543_3542_11D3_8D25_400000044310_.wvu.PrintTitles" hidden="1">#REF!</definedName>
    <definedName name="Z_6663B544_3542_11D3_8D25_400000044310_.wvu.PrintArea" hidden="1">#REF!</definedName>
    <definedName name="Z_6663B544_3542_11D3_8D25_400000044310_.wvu.PrintTitles" hidden="1">#REF!</definedName>
    <definedName name="Z_6663B545_3542_11D3_8D25_400000044310_.wvu.PrintArea" hidden="1">#REF!</definedName>
    <definedName name="Z_6663B545_3542_11D3_8D25_400000044310_.wvu.PrintTitles" hidden="1">#REF!</definedName>
    <definedName name="Z_667B8323_7CEE_11D3_8D29_400000044310_.wvu.PrintArea" hidden="1">#REF!</definedName>
    <definedName name="Z_667B8324_7CEE_11D3_8D29_400000044310_.wvu.PrintArea" hidden="1">#REF!</definedName>
    <definedName name="Z_667B8325_7CEE_11D3_8D29_400000044310_.wvu.Cols" hidden="1">#REF!,#REF!</definedName>
    <definedName name="Z_667B8325_7CEE_11D3_8D29_400000044310_.wvu.PrintArea" hidden="1">#REF!</definedName>
    <definedName name="Z_667B8326_7CEE_11D3_8D29_400000044310_.wvu.PrintArea" hidden="1">#REF!</definedName>
    <definedName name="Z_667B8327_7CEE_11D3_8D29_400000044310_.wvu.PrintArea" hidden="1">#REF!</definedName>
    <definedName name="Z_667B8327_7CEE_11D3_8D29_400000044310_.wvu.PrintTitles" hidden="1">#REF!</definedName>
    <definedName name="Z_667B8328_7CEE_11D3_8D29_400000044310_.wvu.PrintArea" hidden="1">#REF!</definedName>
    <definedName name="Z_667B8328_7CEE_11D3_8D29_400000044310_.wvu.PrintTitles" hidden="1">#REF!</definedName>
    <definedName name="Z_667B8329_7CEE_11D3_8D29_400000044310_.wvu.PrintArea" hidden="1">#REF!</definedName>
    <definedName name="Z_667B832A_7CEE_11D3_8D29_400000044310_.wvu.PrintArea" hidden="1">#REF!</definedName>
    <definedName name="Z_667B832B_7CEE_11D3_8D29_400000044310_.wvu.PrintArea" hidden="1">#REF!</definedName>
    <definedName name="Z_667B832B_7CEE_11D3_8D29_400000044310_.wvu.PrintTitles" hidden="1">#REF!</definedName>
    <definedName name="Z_667B832C_7CEE_11D3_8D29_400000044310_.wvu.PrintArea" hidden="1">#REF!</definedName>
    <definedName name="Z_667B832C_7CEE_11D3_8D29_400000044310_.wvu.PrintTitles" hidden="1">#REF!</definedName>
    <definedName name="Z_667B832D_7CEE_11D3_8D29_400000044310_.wvu.PrintArea" hidden="1">#REF!</definedName>
    <definedName name="Z_667B832D_7CEE_11D3_8D29_400000044310_.wvu.PrintTitles" hidden="1">#REF!</definedName>
    <definedName name="Z_667B832E_7CEE_11D3_8D29_400000044310_.wvu.PrintArea" hidden="1">#REF!</definedName>
    <definedName name="Z_667B832E_7CEE_11D3_8D29_400000044310_.wvu.PrintTitles" hidden="1">#REF!</definedName>
    <definedName name="Z_667B832F_7CEE_11D3_8D29_400000044310_.wvu.PrintArea" hidden="1">#REF!</definedName>
    <definedName name="Z_667B832F_7CEE_11D3_8D29_400000044310_.wvu.PrintTitles" hidden="1">#REF!</definedName>
    <definedName name="Z_667B8330_7CEE_11D3_8D29_400000044310_.wvu.PrintArea" hidden="1">#REF!</definedName>
    <definedName name="Z_667B8330_7CEE_11D3_8D29_400000044310_.wvu.PrintTitles" hidden="1">#REF!</definedName>
    <definedName name="Z_667B8331_7CEE_11D3_8D29_400000044310_.wvu.PrintArea" hidden="1">#REF!</definedName>
    <definedName name="Z_667B8331_7CEE_11D3_8D29_400000044310_.wvu.PrintTitles" hidden="1">#REF!</definedName>
    <definedName name="Z_667B8332_7CEE_11D3_8D29_400000044310_.wvu.PrintArea" hidden="1">#REF!</definedName>
    <definedName name="Z_667B8332_7CEE_11D3_8D29_400000044310_.wvu.PrintTitles" hidden="1">#REF!</definedName>
    <definedName name="Z_667B833A_7CEE_11D3_8D29_400000044310_.wvu.PrintArea" hidden="1">#REF!</definedName>
    <definedName name="Z_667B833B_7CEE_11D3_8D29_400000044310_.wvu.PrintArea" hidden="1">#REF!</definedName>
    <definedName name="Z_667B833C_7CEE_11D3_8D29_400000044310_.wvu.Cols" hidden="1">#REF!,#REF!</definedName>
    <definedName name="Z_667B833C_7CEE_11D3_8D29_400000044310_.wvu.PrintArea" hidden="1">#REF!</definedName>
    <definedName name="Z_667B833D_7CEE_11D3_8D29_400000044310_.wvu.PrintArea" hidden="1">#REF!</definedName>
    <definedName name="Z_667B833E_7CEE_11D3_8D29_400000044310_.wvu.PrintArea" hidden="1">#REF!</definedName>
    <definedName name="Z_667B833E_7CEE_11D3_8D29_400000044310_.wvu.PrintTitles" hidden="1">#REF!</definedName>
    <definedName name="Z_667B833F_7CEE_11D3_8D29_400000044310_.wvu.PrintArea" hidden="1">#REF!</definedName>
    <definedName name="Z_667B833F_7CEE_11D3_8D29_400000044310_.wvu.PrintTitles" hidden="1">#REF!</definedName>
    <definedName name="Z_667B8340_7CEE_11D3_8D29_400000044310_.wvu.PrintArea" hidden="1">#REF!</definedName>
    <definedName name="Z_667B8341_7CEE_11D3_8D29_400000044310_.wvu.PrintArea" hidden="1">#REF!</definedName>
    <definedName name="Z_667B8342_7CEE_11D3_8D29_400000044310_.wvu.PrintArea" hidden="1">#REF!</definedName>
    <definedName name="Z_667B8342_7CEE_11D3_8D29_400000044310_.wvu.PrintTitles" hidden="1">#REF!</definedName>
    <definedName name="Z_667B8343_7CEE_11D3_8D29_400000044310_.wvu.PrintArea" hidden="1">#REF!</definedName>
    <definedName name="Z_667B8343_7CEE_11D3_8D29_400000044310_.wvu.PrintTitles" hidden="1">#REF!</definedName>
    <definedName name="Z_667B8344_7CEE_11D3_8D29_400000044310_.wvu.PrintArea" hidden="1">#REF!</definedName>
    <definedName name="Z_667B8344_7CEE_11D3_8D29_400000044310_.wvu.PrintTitles" hidden="1">#REF!</definedName>
    <definedName name="Z_667B8345_7CEE_11D3_8D29_400000044310_.wvu.PrintArea" hidden="1">#REF!</definedName>
    <definedName name="Z_667B8345_7CEE_11D3_8D29_400000044310_.wvu.PrintTitles" hidden="1">#REF!</definedName>
    <definedName name="Z_667B8346_7CEE_11D3_8D29_400000044310_.wvu.PrintArea" hidden="1">#REF!</definedName>
    <definedName name="Z_667B8346_7CEE_11D3_8D29_400000044310_.wvu.PrintTitles" hidden="1">#REF!</definedName>
    <definedName name="Z_667B8347_7CEE_11D3_8D29_400000044310_.wvu.PrintArea" hidden="1">#REF!</definedName>
    <definedName name="Z_667B8347_7CEE_11D3_8D29_400000044310_.wvu.PrintTitles" hidden="1">#REF!</definedName>
    <definedName name="Z_667B8348_7CEE_11D3_8D29_400000044310_.wvu.PrintArea" hidden="1">#REF!</definedName>
    <definedName name="Z_667B8348_7CEE_11D3_8D29_400000044310_.wvu.PrintTitles" hidden="1">#REF!</definedName>
    <definedName name="Z_667B8349_7CEE_11D3_8D29_400000044310_.wvu.PrintArea" hidden="1">#REF!</definedName>
    <definedName name="Z_667B8349_7CEE_11D3_8D29_400000044310_.wvu.PrintTitles" hidden="1">#REF!</definedName>
    <definedName name="Z_6A7F51AA_ECF5_11D2_8CE0_400000044310_.wvu.PrintArea" hidden="1">#REF!</definedName>
    <definedName name="Z_6A7F51AB_ECF5_11D2_8CE0_400000044310_.wvu.PrintArea" hidden="1">#REF!</definedName>
    <definedName name="Z_6A7F51AC_ECF5_11D2_8CE0_400000044310_.wvu.Cols" hidden="1">#REF!,#REF!</definedName>
    <definedName name="Z_6A7F51AC_ECF5_11D2_8CE0_400000044310_.wvu.PrintArea" hidden="1">#REF!</definedName>
    <definedName name="Z_6A7F51AD_ECF5_11D2_8CE0_400000044310_.wvu.PrintArea" hidden="1">#REF!</definedName>
    <definedName name="Z_6A7F51AE_ECF5_11D2_8CE0_400000044310_.wvu.PrintArea" hidden="1">#REF!</definedName>
    <definedName name="Z_6A7F51AE_ECF5_11D2_8CE0_400000044310_.wvu.PrintTitles" hidden="1">#REF!</definedName>
    <definedName name="Z_6A7F51AF_ECF5_11D2_8CE0_400000044310_.wvu.PrintArea" hidden="1">#REF!</definedName>
    <definedName name="Z_6A7F51AF_ECF5_11D2_8CE0_400000044310_.wvu.PrintTitles" hidden="1">#REF!</definedName>
    <definedName name="Z_6A7F51B0_ECF5_11D2_8CE0_400000044310_.wvu.PrintArea" hidden="1">#REF!</definedName>
    <definedName name="Z_6A7F51B1_ECF5_11D2_8CE0_400000044310_.wvu.PrintArea" hidden="1">#REF!</definedName>
    <definedName name="Z_6A7F51B2_ECF5_11D2_8CE0_400000044310_.wvu.PrintArea" hidden="1">#REF!</definedName>
    <definedName name="Z_6A7F51B2_ECF5_11D2_8CE0_400000044310_.wvu.PrintTitles" hidden="1">#REF!</definedName>
    <definedName name="Z_6A7F51B3_ECF5_11D2_8CE0_400000044310_.wvu.PrintArea" hidden="1">#REF!</definedName>
    <definedName name="Z_6A7F51B3_ECF5_11D2_8CE0_400000044310_.wvu.PrintTitles" hidden="1">#REF!</definedName>
    <definedName name="Z_6A7F51B4_ECF5_11D2_8CE0_400000044310_.wvu.PrintArea" hidden="1">#REF!</definedName>
    <definedName name="Z_6A7F51B4_ECF5_11D2_8CE0_400000044310_.wvu.PrintTitles" hidden="1">#REF!</definedName>
    <definedName name="Z_6A7F51B5_ECF5_11D2_8CE0_400000044310_.wvu.PrintArea" hidden="1">#REF!</definedName>
    <definedName name="Z_6A7F51B5_ECF5_11D2_8CE0_400000044310_.wvu.PrintTitles" hidden="1">#REF!</definedName>
    <definedName name="Z_6A7F51B6_ECF5_11D2_8CE0_400000044310_.wvu.PrintArea" hidden="1">#REF!</definedName>
    <definedName name="Z_6A7F51B6_ECF5_11D2_8CE0_400000044310_.wvu.PrintTitles" hidden="1">#REF!</definedName>
    <definedName name="Z_6A7F51B7_ECF5_11D2_8CE0_400000044310_.wvu.PrintArea" hidden="1">#REF!</definedName>
    <definedName name="Z_6A7F51B7_ECF5_11D2_8CE0_400000044310_.wvu.PrintTitles" hidden="1">#REF!</definedName>
    <definedName name="Z_6A7F51B8_ECF5_11D2_8CE0_400000044310_.wvu.PrintArea" hidden="1">#REF!</definedName>
    <definedName name="Z_6A7F51B8_ECF5_11D2_8CE0_400000044310_.wvu.PrintTitles" hidden="1">#REF!</definedName>
    <definedName name="Z_6A7F51B9_ECF5_11D2_8CE0_400000044310_.wvu.PrintArea" hidden="1">#REF!</definedName>
    <definedName name="Z_6A7F51B9_ECF5_11D2_8CE0_400000044310_.wvu.PrintTitles" hidden="1">#REF!</definedName>
    <definedName name="Z_70474A45_93CE_11D3_8D29_400000044310_.wvu.PrintArea" hidden="1">#REF!</definedName>
    <definedName name="Z_70474A46_93CE_11D3_8D29_400000044310_.wvu.PrintArea" hidden="1">#REF!</definedName>
    <definedName name="Z_70474A47_93CE_11D3_8D29_400000044310_.wvu.Cols" hidden="1">#REF!,#REF!</definedName>
    <definedName name="Z_70474A47_93CE_11D3_8D29_400000044310_.wvu.PrintArea" hidden="1">#REF!</definedName>
    <definedName name="Z_70474A48_93CE_11D3_8D29_400000044310_.wvu.PrintArea" hidden="1">#REF!</definedName>
    <definedName name="Z_70474A49_93CE_11D3_8D29_400000044310_.wvu.PrintArea" hidden="1">#REF!</definedName>
    <definedName name="Z_70474A49_93CE_11D3_8D29_400000044310_.wvu.PrintTitles" hidden="1">#REF!</definedName>
    <definedName name="Z_70474A4A_93CE_11D3_8D29_400000044310_.wvu.PrintArea" hidden="1">#REF!</definedName>
    <definedName name="Z_70474A4A_93CE_11D3_8D29_400000044310_.wvu.PrintTitles" hidden="1">#REF!</definedName>
    <definedName name="Z_70474A4B_93CE_11D3_8D29_400000044310_.wvu.PrintArea" hidden="1">#REF!</definedName>
    <definedName name="Z_70474A4C_93CE_11D3_8D29_400000044310_.wvu.PrintArea" hidden="1">#REF!</definedName>
    <definedName name="Z_70474A4D_93CE_11D3_8D29_400000044310_.wvu.PrintArea" hidden="1">#REF!</definedName>
    <definedName name="Z_70474A4D_93CE_11D3_8D29_400000044310_.wvu.PrintTitles" hidden="1">#REF!</definedName>
    <definedName name="Z_70474A4E_93CE_11D3_8D29_400000044310_.wvu.PrintArea" hidden="1">#REF!</definedName>
    <definedName name="Z_70474A4E_93CE_11D3_8D29_400000044310_.wvu.PrintTitles" hidden="1">#REF!</definedName>
    <definedName name="Z_70474A4F_93CE_11D3_8D29_400000044310_.wvu.PrintArea" hidden="1">#REF!</definedName>
    <definedName name="Z_70474A4F_93CE_11D3_8D29_400000044310_.wvu.PrintTitles" hidden="1">#REF!</definedName>
    <definedName name="Z_70474A50_93CE_11D3_8D29_400000044310_.wvu.PrintArea" hidden="1">#REF!</definedName>
    <definedName name="Z_70474A50_93CE_11D3_8D29_400000044310_.wvu.PrintTitles" hidden="1">#REF!</definedName>
    <definedName name="Z_70474A51_93CE_11D3_8D29_400000044310_.wvu.PrintArea" hidden="1">#REF!</definedName>
    <definedName name="Z_70474A51_93CE_11D3_8D29_400000044310_.wvu.PrintTitles" hidden="1">#REF!</definedName>
    <definedName name="Z_70474A52_93CE_11D3_8D29_400000044310_.wvu.PrintArea" hidden="1">#REF!</definedName>
    <definedName name="Z_70474A52_93CE_11D3_8D29_400000044310_.wvu.PrintTitles" hidden="1">#REF!</definedName>
    <definedName name="Z_70474A53_93CE_11D3_8D29_400000044310_.wvu.PrintArea" hidden="1">#REF!</definedName>
    <definedName name="Z_70474A53_93CE_11D3_8D29_400000044310_.wvu.PrintTitles" hidden="1">#REF!</definedName>
    <definedName name="Z_70474A54_93CE_11D3_8D29_400000044310_.wvu.PrintArea" hidden="1">#REF!</definedName>
    <definedName name="Z_70474A54_93CE_11D3_8D29_400000044310_.wvu.PrintTitles" hidden="1">#REF!</definedName>
    <definedName name="Z_7084DCDF_D703_11D2_8835_400000044310_.wvu.PrintArea" hidden="1">#REF!</definedName>
    <definedName name="Z_7084DCE0_D703_11D2_8835_400000044310_.wvu.PrintArea" hidden="1">#REF!</definedName>
    <definedName name="Z_7084DCE1_D703_11D2_8835_400000044310_.wvu.Cols" hidden="1">#REF!,#REF!</definedName>
    <definedName name="Z_7084DCE1_D703_11D2_8835_400000044310_.wvu.PrintArea" hidden="1">#REF!</definedName>
    <definedName name="Z_7084DCE2_D703_11D2_8835_400000044310_.wvu.PrintArea" hidden="1">#REF!</definedName>
    <definedName name="Z_7084DCE3_D703_11D2_8835_400000044310_.wvu.PrintArea" hidden="1">#REF!</definedName>
    <definedName name="Z_7084DCE3_D703_11D2_8835_400000044310_.wvu.PrintTitles" hidden="1">#REF!</definedName>
    <definedName name="Z_7084DCE4_D703_11D2_8835_400000044310_.wvu.PrintArea" hidden="1">#REF!</definedName>
    <definedName name="Z_7084DCE4_D703_11D2_8835_400000044310_.wvu.PrintTitles" hidden="1">#REF!</definedName>
    <definedName name="Z_7084DCE5_D703_11D2_8835_400000044310_.wvu.PrintArea" hidden="1">#REF!</definedName>
    <definedName name="Z_7084DCE6_D703_11D2_8835_400000044310_.wvu.PrintArea" hidden="1">#REF!</definedName>
    <definedName name="Z_7084DCE7_D703_11D2_8835_400000044310_.wvu.PrintArea" hidden="1">#REF!</definedName>
    <definedName name="Z_7084DCE7_D703_11D2_8835_400000044310_.wvu.PrintTitles" hidden="1">#REF!</definedName>
    <definedName name="Z_7084DCE8_D703_11D2_8835_400000044310_.wvu.PrintArea" hidden="1">#REF!</definedName>
    <definedName name="Z_7084DCE8_D703_11D2_8835_400000044310_.wvu.PrintTitles" hidden="1">#REF!</definedName>
    <definedName name="Z_7084DCE9_D703_11D2_8835_400000044310_.wvu.PrintArea" hidden="1">#REF!</definedName>
    <definedName name="Z_7084DCE9_D703_11D2_8835_400000044310_.wvu.PrintTitles" hidden="1">#REF!</definedName>
    <definedName name="Z_7084DCEA_D703_11D2_8835_400000044310_.wvu.PrintArea" hidden="1">#REF!</definedName>
    <definedName name="Z_7084DCEA_D703_11D2_8835_400000044310_.wvu.PrintTitles" hidden="1">#REF!</definedName>
    <definedName name="Z_7084DCEB_D703_11D2_8835_400000044310_.wvu.PrintArea" hidden="1">#REF!</definedName>
    <definedName name="Z_7084DCEB_D703_11D2_8835_400000044310_.wvu.PrintTitles" hidden="1">#REF!</definedName>
    <definedName name="Z_7084DCEC_D703_11D2_8835_400000044310_.wvu.PrintArea" hidden="1">#REF!</definedName>
    <definedName name="Z_7084DCEC_D703_11D2_8835_400000044310_.wvu.PrintTitles" hidden="1">#REF!</definedName>
    <definedName name="Z_7084DCED_D703_11D2_8835_400000044310_.wvu.PrintArea" hidden="1">#REF!</definedName>
    <definedName name="Z_7084DCED_D703_11D2_8835_400000044310_.wvu.PrintTitles" hidden="1">#REF!</definedName>
    <definedName name="Z_7084DCEE_D703_11D2_8835_400000044310_.wvu.PrintArea" hidden="1">#REF!</definedName>
    <definedName name="Z_7084DCEE_D703_11D2_8835_400000044310_.wvu.PrintTitles" hidden="1">#REF!</definedName>
    <definedName name="Z_7084DD2E_D703_11D2_8835_400000044310_.wvu.PrintArea" hidden="1">#REF!</definedName>
    <definedName name="Z_7084DD2F_D703_11D2_8835_400000044310_.wvu.PrintArea" hidden="1">#REF!</definedName>
    <definedName name="Z_7084DD30_D703_11D2_8835_400000044310_.wvu.Cols" hidden="1">#REF!,#REF!</definedName>
    <definedName name="Z_7084DD30_D703_11D2_8835_400000044310_.wvu.PrintArea" hidden="1">#REF!</definedName>
    <definedName name="Z_7084DD31_D703_11D2_8835_400000044310_.wvu.PrintArea" hidden="1">#REF!</definedName>
    <definedName name="Z_7084DD32_D703_11D2_8835_400000044310_.wvu.PrintArea" hidden="1">#REF!</definedName>
    <definedName name="Z_7084DD32_D703_11D2_8835_400000044310_.wvu.PrintTitles" hidden="1">#REF!</definedName>
    <definedName name="Z_7084DD33_D703_11D2_8835_400000044310_.wvu.PrintArea" hidden="1">#REF!</definedName>
    <definedName name="Z_7084DD33_D703_11D2_8835_400000044310_.wvu.PrintTitles" hidden="1">#REF!</definedName>
    <definedName name="Z_7084DD34_D703_11D2_8835_400000044310_.wvu.PrintArea" hidden="1">#REF!</definedName>
    <definedName name="Z_7084DD35_D703_11D2_8835_400000044310_.wvu.PrintArea" hidden="1">#REF!</definedName>
    <definedName name="Z_7084DD36_D703_11D2_8835_400000044310_.wvu.PrintArea" hidden="1">#REF!</definedName>
    <definedName name="Z_7084DD36_D703_11D2_8835_400000044310_.wvu.PrintTitles" hidden="1">#REF!</definedName>
    <definedName name="Z_7084DD37_D703_11D2_8835_400000044310_.wvu.PrintArea" hidden="1">#REF!</definedName>
    <definedName name="Z_7084DD37_D703_11D2_8835_400000044310_.wvu.PrintTitles" hidden="1">#REF!</definedName>
    <definedName name="Z_7084DD38_D703_11D2_8835_400000044310_.wvu.PrintArea" hidden="1">#REF!</definedName>
    <definedName name="Z_7084DD38_D703_11D2_8835_400000044310_.wvu.PrintTitles" hidden="1">#REF!</definedName>
    <definedName name="Z_7084DD39_D703_11D2_8835_400000044310_.wvu.PrintArea" hidden="1">#REF!</definedName>
    <definedName name="Z_7084DD39_D703_11D2_8835_400000044310_.wvu.PrintTitles" hidden="1">#REF!</definedName>
    <definedName name="Z_7084DD3A_D703_11D2_8835_400000044310_.wvu.PrintArea" hidden="1">#REF!</definedName>
    <definedName name="Z_7084DD3A_D703_11D2_8835_400000044310_.wvu.PrintTitles" hidden="1">#REF!</definedName>
    <definedName name="Z_7084DD3B_D703_11D2_8835_400000044310_.wvu.PrintArea" hidden="1">#REF!</definedName>
    <definedName name="Z_7084DD3B_D703_11D2_8835_400000044310_.wvu.PrintTitles" hidden="1">#REF!</definedName>
    <definedName name="Z_7084DD3C_D703_11D2_8835_400000044310_.wvu.PrintArea" hidden="1">#REF!</definedName>
    <definedName name="Z_7084DD3C_D703_11D2_8835_400000044310_.wvu.PrintTitles" hidden="1">#REF!</definedName>
    <definedName name="Z_7084DD3D_D703_11D2_8835_400000044310_.wvu.PrintArea" hidden="1">#REF!</definedName>
    <definedName name="Z_7084DD3D_D703_11D2_8835_400000044310_.wvu.PrintTitles" hidden="1">#REF!</definedName>
    <definedName name="Z_72903E19_C033_11D2_8835_400000044310_.wvu.PrintArea" hidden="1">#REF!</definedName>
    <definedName name="Z_72903E1A_C033_11D2_8835_400000044310_.wvu.PrintArea" hidden="1">#REF!</definedName>
    <definedName name="Z_72903E1B_C033_11D2_8835_400000044310_.wvu.PrintArea" hidden="1">#REF!</definedName>
    <definedName name="Z_72903E1C_C033_11D2_8835_400000044310_.wvu.Cols" hidden="1">#REF!,#REF!</definedName>
    <definedName name="Z_72903E1C_C033_11D2_8835_400000044310_.wvu.PrintArea" hidden="1">#REF!</definedName>
    <definedName name="Z_72903E1D_C033_11D2_8835_400000044310_.wvu.PrintArea" hidden="1">#REF!</definedName>
    <definedName name="Z_72903E1D_C033_11D2_8835_400000044310_.wvu.PrintTitles" hidden="1">#REF!</definedName>
    <definedName name="Z_72903E1E_C033_11D2_8835_400000044310_.wvu.PrintArea" hidden="1">#REF!</definedName>
    <definedName name="Z_72903E1E_C033_11D2_8835_400000044310_.wvu.PrintTitles" hidden="1">#REF!</definedName>
    <definedName name="Z_72903E1F_C033_11D2_8835_400000044310_.wvu.PrintArea" hidden="1">#REF!</definedName>
    <definedName name="Z_72903E20_C033_11D2_8835_400000044310_.wvu.PrintArea" hidden="1">#REF!</definedName>
    <definedName name="Z_72903E21_C033_11D2_8835_400000044310_.wvu.PrintArea" hidden="1">#REF!</definedName>
    <definedName name="Z_72903E21_C033_11D2_8835_400000044310_.wvu.PrintTitles" hidden="1">#REF!</definedName>
    <definedName name="Z_72903E22_C033_11D2_8835_400000044310_.wvu.PrintArea" hidden="1">#REF!</definedName>
    <definedName name="Z_72903E22_C033_11D2_8835_400000044310_.wvu.PrintTitles" hidden="1">#REF!</definedName>
    <definedName name="Z_72903E23_C033_11D2_8835_400000044310_.wvu.PrintArea" hidden="1">#REF!</definedName>
    <definedName name="Z_72903E23_C033_11D2_8835_400000044310_.wvu.PrintTitles" hidden="1">#REF!</definedName>
    <definedName name="Z_72903E24_C033_11D2_8835_400000044310_.wvu.PrintArea" hidden="1">#REF!</definedName>
    <definedName name="Z_72903E24_C033_11D2_8835_400000044310_.wvu.PrintTitles" hidden="1">#REF!</definedName>
    <definedName name="Z_72903E25_C033_11D2_8835_400000044310_.wvu.PrintArea" hidden="1">#REF!</definedName>
    <definedName name="Z_72903E25_C033_11D2_8835_400000044310_.wvu.PrintTitles" hidden="1">#REF!</definedName>
    <definedName name="Z_72903E26_C033_11D2_8835_400000044310_.wvu.PrintArea" hidden="1">#REF!</definedName>
    <definedName name="Z_72903E26_C033_11D2_8835_400000044310_.wvu.PrintTitles" hidden="1">#REF!</definedName>
    <definedName name="Z_72903E27_C033_11D2_8835_400000044310_.wvu.PrintArea" hidden="1">#REF!</definedName>
    <definedName name="Z_72903E27_C033_11D2_8835_400000044310_.wvu.PrintTitles" hidden="1">#REF!</definedName>
    <definedName name="Z_72903E28_C033_11D2_8835_400000044310_.wvu.PrintArea" hidden="1">#REF!</definedName>
    <definedName name="Z_72903E28_C033_11D2_8835_400000044310_.wvu.PrintTitles" hidden="1">#REF!</definedName>
    <definedName name="Z_72903E6D_C033_11D2_8835_400000044310_.wvu.PrintArea" hidden="1">#REF!</definedName>
    <definedName name="Z_72903E6E_C033_11D2_8835_400000044310_.wvu.PrintArea" hidden="1">#REF!</definedName>
    <definedName name="Z_72903E6F_C033_11D2_8835_400000044310_.wvu.PrintArea" hidden="1">#REF!</definedName>
    <definedName name="Z_72903E70_C033_11D2_8835_400000044310_.wvu.Cols" hidden="1">#REF!,#REF!</definedName>
    <definedName name="Z_72903E70_C033_11D2_8835_400000044310_.wvu.PrintArea" hidden="1">#REF!</definedName>
    <definedName name="Z_72903E71_C033_11D2_8835_400000044310_.wvu.PrintArea" hidden="1">#REF!</definedName>
    <definedName name="Z_72903E71_C033_11D2_8835_400000044310_.wvu.PrintTitles" hidden="1">#REF!</definedName>
    <definedName name="Z_72903E72_C033_11D2_8835_400000044310_.wvu.PrintArea" hidden="1">#REF!</definedName>
    <definedName name="Z_72903E72_C033_11D2_8835_400000044310_.wvu.PrintTitles" hidden="1">#REF!</definedName>
    <definedName name="Z_72903E73_C033_11D2_8835_400000044310_.wvu.PrintArea" hidden="1">#REF!</definedName>
    <definedName name="Z_72903E74_C033_11D2_8835_400000044310_.wvu.PrintArea" hidden="1">#REF!</definedName>
    <definedName name="Z_72903E75_C033_11D2_8835_400000044310_.wvu.PrintArea" hidden="1">#REF!</definedName>
    <definedName name="Z_72903E75_C033_11D2_8835_400000044310_.wvu.PrintTitles" hidden="1">#REF!</definedName>
    <definedName name="Z_72903E76_C033_11D2_8835_400000044310_.wvu.PrintArea" hidden="1">#REF!</definedName>
    <definedName name="Z_72903E76_C033_11D2_8835_400000044310_.wvu.PrintTitles" hidden="1">#REF!</definedName>
    <definedName name="Z_72903E77_C033_11D2_8835_400000044310_.wvu.PrintArea" hidden="1">#REF!</definedName>
    <definedName name="Z_72903E77_C033_11D2_8835_400000044310_.wvu.PrintTitles" hidden="1">#REF!</definedName>
    <definedName name="Z_72903E78_C033_11D2_8835_400000044310_.wvu.PrintArea" hidden="1">#REF!</definedName>
    <definedName name="Z_72903E78_C033_11D2_8835_400000044310_.wvu.PrintTitles" hidden="1">#REF!</definedName>
    <definedName name="Z_72903E79_C033_11D2_8835_400000044310_.wvu.PrintArea" hidden="1">#REF!</definedName>
    <definedName name="Z_72903E79_C033_11D2_8835_400000044310_.wvu.PrintTitles" hidden="1">#REF!</definedName>
    <definedName name="Z_72903E7A_C033_11D2_8835_400000044310_.wvu.PrintArea" hidden="1">#REF!</definedName>
    <definedName name="Z_72903E7A_C033_11D2_8835_400000044310_.wvu.PrintTitles" hidden="1">#REF!</definedName>
    <definedName name="Z_72903E7B_C033_11D2_8835_400000044310_.wvu.PrintArea" hidden="1">#REF!</definedName>
    <definedName name="Z_72903E7B_C033_11D2_8835_400000044310_.wvu.PrintTitles" hidden="1">#REF!</definedName>
    <definedName name="Z_72903E7C_C033_11D2_8835_400000044310_.wvu.PrintArea" hidden="1">#REF!</definedName>
    <definedName name="Z_72903E7C_C033_11D2_8835_400000044310_.wvu.PrintTitles" hidden="1">#REF!</definedName>
    <definedName name="Z_72C87494_334E_11D3_8D25_400000044310_.wvu.PrintArea" hidden="1">#REF!</definedName>
    <definedName name="Z_72C87495_334E_11D3_8D25_400000044310_.wvu.PrintArea" hidden="1">#REF!</definedName>
    <definedName name="Z_72C87496_334E_11D3_8D25_400000044310_.wvu.Cols" hidden="1">#REF!,#REF!</definedName>
    <definedName name="Z_72C87496_334E_11D3_8D25_400000044310_.wvu.PrintArea" hidden="1">#REF!</definedName>
    <definedName name="Z_72C87497_334E_11D3_8D25_400000044310_.wvu.PrintArea" hidden="1">#REF!</definedName>
    <definedName name="Z_72C87498_334E_11D3_8D25_400000044310_.wvu.PrintArea" hidden="1">#REF!</definedName>
    <definedName name="Z_72C87498_334E_11D3_8D25_400000044310_.wvu.PrintTitles" hidden="1">#REF!</definedName>
    <definedName name="Z_72C87499_334E_11D3_8D25_400000044310_.wvu.PrintArea" hidden="1">#REF!</definedName>
    <definedName name="Z_72C87499_334E_11D3_8D25_400000044310_.wvu.PrintTitles" hidden="1">#REF!</definedName>
    <definedName name="Z_72C8749A_334E_11D3_8D25_400000044310_.wvu.PrintArea" hidden="1">#REF!</definedName>
    <definedName name="Z_72C8749B_334E_11D3_8D25_400000044310_.wvu.PrintArea" hidden="1">#REF!</definedName>
    <definedName name="Z_72C8749C_334E_11D3_8D25_400000044310_.wvu.PrintArea" hidden="1">#REF!</definedName>
    <definedName name="Z_72C8749C_334E_11D3_8D25_400000044310_.wvu.PrintTitles" hidden="1">#REF!</definedName>
    <definedName name="Z_72C8749D_334E_11D3_8D25_400000044310_.wvu.PrintArea" hidden="1">#REF!</definedName>
    <definedName name="Z_72C8749D_334E_11D3_8D25_400000044310_.wvu.PrintTitles" hidden="1">#REF!</definedName>
    <definedName name="Z_72C8749E_334E_11D3_8D25_400000044310_.wvu.PrintArea" hidden="1">#REF!</definedName>
    <definedName name="Z_72C8749E_334E_11D3_8D25_400000044310_.wvu.PrintTitles" hidden="1">#REF!</definedName>
    <definedName name="Z_72C8749F_334E_11D3_8D25_400000044310_.wvu.PrintArea" hidden="1">#REF!</definedName>
    <definedName name="Z_72C8749F_334E_11D3_8D25_400000044310_.wvu.PrintTitles" hidden="1">#REF!</definedName>
    <definedName name="Z_72C874A0_334E_11D3_8D25_400000044310_.wvu.PrintArea" hidden="1">#REF!</definedName>
    <definedName name="Z_72C874A0_334E_11D3_8D25_400000044310_.wvu.PrintTitles" hidden="1">#REF!</definedName>
    <definedName name="Z_72C874A1_334E_11D3_8D25_400000044310_.wvu.PrintArea" hidden="1">#REF!</definedName>
    <definedName name="Z_72C874A1_334E_11D3_8D25_400000044310_.wvu.PrintTitles" hidden="1">#REF!</definedName>
    <definedName name="Z_72C874A2_334E_11D3_8D25_400000044310_.wvu.PrintArea" hidden="1">#REF!</definedName>
    <definedName name="Z_72C874A2_334E_11D3_8D25_400000044310_.wvu.PrintTitles" hidden="1">#REF!</definedName>
    <definedName name="Z_72C874A3_334E_11D3_8D25_400000044310_.wvu.PrintArea" hidden="1">#REF!</definedName>
    <definedName name="Z_72C874A3_334E_11D3_8D25_400000044310_.wvu.PrintTitles" hidden="1">#REF!</definedName>
    <definedName name="Z_72C874D0_334E_11D3_8D25_400000044310_.wvu.PrintArea" hidden="1">#REF!</definedName>
    <definedName name="Z_72C874D1_334E_11D3_8D25_400000044310_.wvu.PrintArea" hidden="1">#REF!</definedName>
    <definedName name="Z_72C874D2_334E_11D3_8D25_400000044310_.wvu.Cols" hidden="1">#REF!,#REF!</definedName>
    <definedName name="Z_72C874D2_334E_11D3_8D25_400000044310_.wvu.PrintArea" hidden="1">#REF!</definedName>
    <definedName name="Z_72C874D3_334E_11D3_8D25_400000044310_.wvu.PrintArea" hidden="1">#REF!</definedName>
    <definedName name="Z_72C874D4_334E_11D3_8D25_400000044310_.wvu.PrintArea" hidden="1">#REF!</definedName>
    <definedName name="Z_72C874D4_334E_11D3_8D25_400000044310_.wvu.PrintTitles" hidden="1">#REF!</definedName>
    <definedName name="Z_72C874D5_334E_11D3_8D25_400000044310_.wvu.PrintArea" hidden="1">#REF!</definedName>
    <definedName name="Z_72C874D5_334E_11D3_8D25_400000044310_.wvu.PrintTitles" hidden="1">#REF!</definedName>
    <definedName name="Z_72C874D6_334E_11D3_8D25_400000044310_.wvu.PrintArea" hidden="1">#REF!</definedName>
    <definedName name="Z_72C874D7_334E_11D3_8D25_400000044310_.wvu.PrintArea" hidden="1">#REF!</definedName>
    <definedName name="Z_72C874D8_334E_11D3_8D25_400000044310_.wvu.PrintArea" hidden="1">#REF!</definedName>
    <definedName name="Z_72C874D8_334E_11D3_8D25_400000044310_.wvu.PrintTitles" hidden="1">#REF!</definedName>
    <definedName name="Z_72C874D9_334E_11D3_8D25_400000044310_.wvu.PrintArea" hidden="1">#REF!</definedName>
    <definedName name="Z_72C874D9_334E_11D3_8D25_400000044310_.wvu.PrintTitles" hidden="1">#REF!</definedName>
    <definedName name="Z_72C874DA_334E_11D3_8D25_400000044310_.wvu.PrintArea" hidden="1">#REF!</definedName>
    <definedName name="Z_72C874DA_334E_11D3_8D25_400000044310_.wvu.PrintTitles" hidden="1">#REF!</definedName>
    <definedName name="Z_72C874DB_334E_11D3_8D25_400000044310_.wvu.PrintArea" hidden="1">#REF!</definedName>
    <definedName name="Z_72C874DB_334E_11D3_8D25_400000044310_.wvu.PrintTitles" hidden="1">#REF!</definedName>
    <definedName name="Z_72C874DC_334E_11D3_8D25_400000044310_.wvu.PrintArea" hidden="1">#REF!</definedName>
    <definedName name="Z_72C874DC_334E_11D3_8D25_400000044310_.wvu.PrintTitles" hidden="1">#REF!</definedName>
    <definedName name="Z_72C874DD_334E_11D3_8D25_400000044310_.wvu.PrintArea" hidden="1">#REF!</definedName>
    <definedName name="Z_72C874DD_334E_11D3_8D25_400000044310_.wvu.PrintTitles" hidden="1">#REF!</definedName>
    <definedName name="Z_72C874DE_334E_11D3_8D25_400000044310_.wvu.PrintArea" hidden="1">#REF!</definedName>
    <definedName name="Z_72C874DE_334E_11D3_8D25_400000044310_.wvu.PrintTitles" hidden="1">#REF!</definedName>
    <definedName name="Z_72C874DF_334E_11D3_8D25_400000044310_.wvu.PrintArea" hidden="1">#REF!</definedName>
    <definedName name="Z_72C874DF_334E_11D3_8D25_400000044310_.wvu.PrintTitles" hidden="1">#REF!</definedName>
    <definedName name="Z_7506E7F1_1CEB_11D3_8CE0_400000044310_.wvu.PrintArea" hidden="1">#REF!</definedName>
    <definedName name="Z_7506E7F2_1CEB_11D3_8CE0_400000044310_.wvu.PrintArea" hidden="1">#REF!</definedName>
    <definedName name="Z_7506E7F3_1CEB_11D3_8CE0_400000044310_.wvu.Cols" hidden="1">#REF!,#REF!</definedName>
    <definedName name="Z_7506E7F3_1CEB_11D3_8CE0_400000044310_.wvu.PrintArea" hidden="1">#REF!</definedName>
    <definedName name="Z_7506E7F4_1CEB_11D3_8CE0_400000044310_.wvu.PrintArea" hidden="1">#REF!</definedName>
    <definedName name="Z_7506E7F5_1CEB_11D3_8CE0_400000044310_.wvu.PrintArea" hidden="1">#REF!</definedName>
    <definedName name="Z_7506E7F5_1CEB_11D3_8CE0_400000044310_.wvu.PrintTitles" hidden="1">#REF!</definedName>
    <definedName name="Z_7506E7F6_1CEB_11D3_8CE0_400000044310_.wvu.PrintArea" hidden="1">#REF!</definedName>
    <definedName name="Z_7506E7F6_1CEB_11D3_8CE0_400000044310_.wvu.PrintTitles" hidden="1">#REF!</definedName>
    <definedName name="Z_7506E7F7_1CEB_11D3_8CE0_400000044310_.wvu.PrintArea" hidden="1">#REF!</definedName>
    <definedName name="Z_7506E7F8_1CEB_11D3_8CE0_400000044310_.wvu.PrintArea" hidden="1">#REF!</definedName>
    <definedName name="Z_7506E7F9_1CEB_11D3_8CE0_400000044310_.wvu.PrintArea" hidden="1">#REF!</definedName>
    <definedName name="Z_7506E7F9_1CEB_11D3_8CE0_400000044310_.wvu.PrintTitles" hidden="1">#REF!</definedName>
    <definedName name="Z_7506E7FA_1CEB_11D3_8CE0_400000044310_.wvu.PrintArea" hidden="1">#REF!</definedName>
    <definedName name="Z_7506E7FA_1CEB_11D3_8CE0_400000044310_.wvu.PrintTitles" hidden="1">#REF!</definedName>
    <definedName name="Z_7506E7FB_1CEB_11D3_8CE0_400000044310_.wvu.PrintArea" hidden="1">#REF!</definedName>
    <definedName name="Z_7506E7FB_1CEB_11D3_8CE0_400000044310_.wvu.PrintTitles" hidden="1">#REF!</definedName>
    <definedName name="Z_7506E7FC_1CEB_11D3_8CE0_400000044310_.wvu.PrintArea" hidden="1">#REF!</definedName>
    <definedName name="Z_7506E7FC_1CEB_11D3_8CE0_400000044310_.wvu.PrintTitles" hidden="1">#REF!</definedName>
    <definedName name="Z_7506E7FD_1CEB_11D3_8CE0_400000044310_.wvu.PrintArea" hidden="1">#REF!</definedName>
    <definedName name="Z_7506E7FD_1CEB_11D3_8CE0_400000044310_.wvu.PrintTitles" hidden="1">#REF!</definedName>
    <definedName name="Z_7506E7FE_1CEB_11D3_8CE0_400000044310_.wvu.PrintArea" hidden="1">#REF!</definedName>
    <definedName name="Z_7506E7FE_1CEB_11D3_8CE0_400000044310_.wvu.PrintTitles" hidden="1">#REF!</definedName>
    <definedName name="Z_7506E7FF_1CEB_11D3_8CE0_400000044310_.wvu.PrintArea" hidden="1">#REF!</definedName>
    <definedName name="Z_7506E7FF_1CEB_11D3_8CE0_400000044310_.wvu.PrintTitles" hidden="1">#REF!</definedName>
    <definedName name="Z_7506E800_1CEB_11D3_8CE0_400000044310_.wvu.PrintArea" hidden="1">#REF!</definedName>
    <definedName name="Z_7506E800_1CEB_11D3_8CE0_400000044310_.wvu.PrintTitles" hidden="1">#REF!</definedName>
    <definedName name="Z_78656521_0879_11D3_8CDF_400000044310_.wvu.PrintArea" hidden="1">#REF!</definedName>
    <definedName name="Z_78656522_0879_11D3_8CDF_400000044310_.wvu.PrintArea" hidden="1">#REF!</definedName>
    <definedName name="Z_78656523_0879_11D3_8CDF_400000044310_.wvu.Cols" hidden="1">#REF!,#REF!</definedName>
    <definedName name="Z_78656523_0879_11D3_8CDF_400000044310_.wvu.PrintArea" hidden="1">#REF!</definedName>
    <definedName name="Z_78656524_0879_11D3_8CDF_400000044310_.wvu.PrintArea" hidden="1">#REF!</definedName>
    <definedName name="Z_78656525_0879_11D3_8CDF_400000044310_.wvu.PrintArea" hidden="1">#REF!</definedName>
    <definedName name="Z_78656525_0879_11D3_8CDF_400000044310_.wvu.PrintTitles" hidden="1">#REF!</definedName>
    <definedName name="Z_78656526_0879_11D3_8CDF_400000044310_.wvu.PrintArea" hidden="1">#REF!</definedName>
    <definedName name="Z_78656526_0879_11D3_8CDF_400000044310_.wvu.PrintTitles" hidden="1">#REF!</definedName>
    <definedName name="Z_78656527_0879_11D3_8CDF_400000044310_.wvu.PrintArea" hidden="1">#REF!</definedName>
    <definedName name="Z_78656528_0879_11D3_8CDF_400000044310_.wvu.PrintArea" hidden="1">#REF!</definedName>
    <definedName name="Z_78656529_0879_11D3_8CDF_400000044310_.wvu.PrintArea" hidden="1">#REF!</definedName>
    <definedName name="Z_78656529_0879_11D3_8CDF_400000044310_.wvu.PrintTitles" hidden="1">#REF!</definedName>
    <definedName name="Z_7865652A_0879_11D3_8CDF_400000044310_.wvu.PrintArea" hidden="1">#REF!</definedName>
    <definedName name="Z_7865652A_0879_11D3_8CDF_400000044310_.wvu.PrintTitles" hidden="1">#REF!</definedName>
    <definedName name="Z_7865652B_0879_11D3_8CDF_400000044310_.wvu.PrintArea" hidden="1">#REF!</definedName>
    <definedName name="Z_7865652B_0879_11D3_8CDF_400000044310_.wvu.PrintTitles" hidden="1">#REF!</definedName>
    <definedName name="Z_7865652C_0879_11D3_8CDF_400000044310_.wvu.PrintArea" hidden="1">#REF!</definedName>
    <definedName name="Z_7865652C_0879_11D3_8CDF_400000044310_.wvu.PrintTitles" hidden="1">#REF!</definedName>
    <definedName name="Z_7865652D_0879_11D3_8CDF_400000044310_.wvu.PrintArea" hidden="1">#REF!</definedName>
    <definedName name="Z_7865652D_0879_11D3_8CDF_400000044310_.wvu.PrintTitles" hidden="1">#REF!</definedName>
    <definedName name="Z_7865652E_0879_11D3_8CDF_400000044310_.wvu.PrintArea" hidden="1">#REF!</definedName>
    <definedName name="Z_7865652E_0879_11D3_8CDF_400000044310_.wvu.PrintTitles" hidden="1">#REF!</definedName>
    <definedName name="Z_7865652F_0879_11D3_8CDF_400000044310_.wvu.PrintArea" hidden="1">#REF!</definedName>
    <definedName name="Z_7865652F_0879_11D3_8CDF_400000044310_.wvu.PrintTitles" hidden="1">#REF!</definedName>
    <definedName name="Z_78656530_0879_11D3_8CDF_400000044310_.wvu.PrintArea" hidden="1">#REF!</definedName>
    <definedName name="Z_78656530_0879_11D3_8CDF_400000044310_.wvu.PrintTitles" hidden="1">#REF!</definedName>
    <definedName name="Z_78656534_0879_11D3_8CDF_400000044310_.wvu.PrintArea" hidden="1">#REF!</definedName>
    <definedName name="Z_78656535_0879_11D3_8CDF_400000044310_.wvu.PrintArea" hidden="1">#REF!</definedName>
    <definedName name="Z_78656536_0879_11D3_8CDF_400000044310_.wvu.Cols" hidden="1">#REF!,#REF!</definedName>
    <definedName name="Z_78656536_0879_11D3_8CDF_400000044310_.wvu.PrintArea" hidden="1">#REF!</definedName>
    <definedName name="Z_78656537_0879_11D3_8CDF_400000044310_.wvu.PrintArea" hidden="1">#REF!</definedName>
    <definedName name="Z_78656538_0879_11D3_8CDF_400000044310_.wvu.PrintArea" hidden="1">#REF!</definedName>
    <definedName name="Z_78656538_0879_11D3_8CDF_400000044310_.wvu.PrintTitles" hidden="1">#REF!</definedName>
    <definedName name="Z_78656539_0879_11D3_8CDF_400000044310_.wvu.PrintArea" hidden="1">#REF!</definedName>
    <definedName name="Z_78656539_0879_11D3_8CDF_400000044310_.wvu.PrintTitles" hidden="1">#REF!</definedName>
    <definedName name="Z_7865653A_0879_11D3_8CDF_400000044310_.wvu.PrintArea" hidden="1">#REF!</definedName>
    <definedName name="Z_7865653B_0879_11D3_8CDF_400000044310_.wvu.PrintArea" hidden="1">#REF!</definedName>
    <definedName name="Z_7865653C_0879_11D3_8CDF_400000044310_.wvu.PrintArea" hidden="1">#REF!</definedName>
    <definedName name="Z_7865653C_0879_11D3_8CDF_400000044310_.wvu.PrintTitles" hidden="1">#REF!</definedName>
    <definedName name="Z_7865653D_0879_11D3_8CDF_400000044310_.wvu.PrintArea" hidden="1">#REF!</definedName>
    <definedName name="Z_7865653D_0879_11D3_8CDF_400000044310_.wvu.PrintTitles" hidden="1">#REF!</definedName>
    <definedName name="Z_7865653E_0879_11D3_8CDF_400000044310_.wvu.PrintArea" hidden="1">#REF!</definedName>
    <definedName name="Z_7865653E_0879_11D3_8CDF_400000044310_.wvu.PrintTitles" hidden="1">#REF!</definedName>
    <definedName name="Z_7865653F_0879_11D3_8CDF_400000044310_.wvu.PrintArea" hidden="1">#REF!</definedName>
    <definedName name="Z_7865653F_0879_11D3_8CDF_400000044310_.wvu.PrintTitles" hidden="1">#REF!</definedName>
    <definedName name="Z_78656540_0879_11D3_8CDF_400000044310_.wvu.PrintArea" hidden="1">#REF!</definedName>
    <definedName name="Z_78656540_0879_11D3_8CDF_400000044310_.wvu.PrintTitles" hidden="1">#REF!</definedName>
    <definedName name="Z_78656541_0879_11D3_8CDF_400000044310_.wvu.PrintArea" hidden="1">#REF!</definedName>
    <definedName name="Z_78656541_0879_11D3_8CDF_400000044310_.wvu.PrintTitles" hidden="1">#REF!</definedName>
    <definedName name="Z_78656542_0879_11D3_8CDF_400000044310_.wvu.PrintArea" hidden="1">#REF!</definedName>
    <definedName name="Z_78656542_0879_11D3_8CDF_400000044310_.wvu.PrintTitles" hidden="1">#REF!</definedName>
    <definedName name="Z_78656543_0879_11D3_8CDF_400000044310_.wvu.PrintArea" hidden="1">#REF!</definedName>
    <definedName name="Z_78656543_0879_11D3_8CDF_400000044310_.wvu.PrintTitles" hidden="1">#REF!</definedName>
    <definedName name="Z_7AC88033_7A6C_11D3_8D28_400000044310_.wvu.PrintArea" hidden="1">#REF!</definedName>
    <definedName name="Z_7AC88034_7A6C_11D3_8D28_400000044310_.wvu.PrintArea" hidden="1">#REF!</definedName>
    <definedName name="Z_7AC88035_7A6C_11D3_8D28_400000044310_.wvu.Cols" hidden="1">#REF!,#REF!</definedName>
    <definedName name="Z_7AC88035_7A6C_11D3_8D28_400000044310_.wvu.PrintArea" hidden="1">#REF!</definedName>
    <definedName name="Z_7AC88036_7A6C_11D3_8D28_400000044310_.wvu.PrintArea" hidden="1">#REF!</definedName>
    <definedName name="Z_7AC88037_7A6C_11D3_8D28_400000044310_.wvu.PrintArea" hidden="1">#REF!</definedName>
    <definedName name="Z_7AC88037_7A6C_11D3_8D28_400000044310_.wvu.PrintTitles" hidden="1">#REF!</definedName>
    <definedName name="Z_7AC88038_7A6C_11D3_8D28_400000044310_.wvu.PrintArea" hidden="1">#REF!</definedName>
    <definedName name="Z_7AC88038_7A6C_11D3_8D28_400000044310_.wvu.PrintTitles" hidden="1">#REF!</definedName>
    <definedName name="Z_7AC88039_7A6C_11D3_8D28_400000044310_.wvu.PrintArea" hidden="1">#REF!</definedName>
    <definedName name="Z_7AC8803A_7A6C_11D3_8D28_400000044310_.wvu.PrintArea" hidden="1">#REF!</definedName>
    <definedName name="Z_7AC8803B_7A6C_11D3_8D28_400000044310_.wvu.PrintArea" hidden="1">#REF!</definedName>
    <definedName name="Z_7AC8803B_7A6C_11D3_8D28_400000044310_.wvu.PrintTitles" hidden="1">#REF!</definedName>
    <definedName name="Z_7AC8803C_7A6C_11D3_8D28_400000044310_.wvu.PrintArea" hidden="1">#REF!</definedName>
    <definedName name="Z_7AC8803C_7A6C_11D3_8D28_400000044310_.wvu.PrintTitles" hidden="1">#REF!</definedName>
    <definedName name="Z_7AC8803D_7A6C_11D3_8D28_400000044310_.wvu.PrintArea" hidden="1">#REF!</definedName>
    <definedName name="Z_7AC8803D_7A6C_11D3_8D28_400000044310_.wvu.PrintTitles" hidden="1">#REF!</definedName>
    <definedName name="Z_7AC8803E_7A6C_11D3_8D28_400000044310_.wvu.PrintArea" hidden="1">#REF!</definedName>
    <definedName name="Z_7AC8803E_7A6C_11D3_8D28_400000044310_.wvu.PrintTitles" hidden="1">#REF!</definedName>
    <definedName name="Z_7AC8803F_7A6C_11D3_8D28_400000044310_.wvu.PrintArea" hidden="1">#REF!</definedName>
    <definedName name="Z_7AC8803F_7A6C_11D3_8D28_400000044310_.wvu.PrintTitles" hidden="1">#REF!</definedName>
    <definedName name="Z_7AC88040_7A6C_11D3_8D28_400000044310_.wvu.PrintArea" hidden="1">#REF!</definedName>
    <definedName name="Z_7AC88040_7A6C_11D3_8D28_400000044310_.wvu.PrintTitles" hidden="1">#REF!</definedName>
    <definedName name="Z_7AC88041_7A6C_11D3_8D28_400000044310_.wvu.PrintArea" hidden="1">#REF!</definedName>
    <definedName name="Z_7AC88041_7A6C_11D3_8D28_400000044310_.wvu.PrintTitles" hidden="1">#REF!</definedName>
    <definedName name="Z_7AC88042_7A6C_11D3_8D28_400000044310_.wvu.PrintArea" hidden="1">#REF!</definedName>
    <definedName name="Z_7AC88042_7A6C_11D3_8D28_400000044310_.wvu.PrintTitles" hidden="1">#REF!</definedName>
    <definedName name="Z_7CD4AF19_E5F0_11D2_8835_400000044310_.wvu.PrintArea" hidden="1">#REF!</definedName>
    <definedName name="Z_7CD4AF1A_E5F0_11D2_8835_400000044310_.wvu.PrintArea" hidden="1">#REF!</definedName>
    <definedName name="Z_7CD4AF1B_E5F0_11D2_8835_400000044310_.wvu.Cols" hidden="1">#REF!,#REF!</definedName>
    <definedName name="Z_7CD4AF1B_E5F0_11D2_8835_400000044310_.wvu.PrintArea" hidden="1">#REF!</definedName>
    <definedName name="Z_7CD4AF1C_E5F0_11D2_8835_400000044310_.wvu.PrintArea" hidden="1">#REF!</definedName>
    <definedName name="Z_7CD4AF1D_E5F0_11D2_8835_400000044310_.wvu.PrintArea" hidden="1">#REF!</definedName>
    <definedName name="Z_7CD4AF1D_E5F0_11D2_8835_400000044310_.wvu.PrintTitles" hidden="1">#REF!</definedName>
    <definedName name="Z_7CD4AF1E_E5F0_11D2_8835_400000044310_.wvu.PrintArea" hidden="1">#REF!</definedName>
    <definedName name="Z_7CD4AF1E_E5F0_11D2_8835_400000044310_.wvu.PrintTitles" hidden="1">#REF!</definedName>
    <definedName name="Z_7CD4AF1F_E5F0_11D2_8835_400000044310_.wvu.PrintArea" hidden="1">#REF!</definedName>
    <definedName name="Z_7CD4AF20_E5F0_11D2_8835_400000044310_.wvu.PrintArea" hidden="1">#REF!</definedName>
    <definedName name="Z_7CD4AF21_E5F0_11D2_8835_400000044310_.wvu.PrintArea" hidden="1">#REF!</definedName>
    <definedName name="Z_7CD4AF21_E5F0_11D2_8835_400000044310_.wvu.PrintTitles" hidden="1">#REF!</definedName>
    <definedName name="Z_7CD4AF22_E5F0_11D2_8835_400000044310_.wvu.PrintArea" hidden="1">#REF!</definedName>
    <definedName name="Z_7CD4AF22_E5F0_11D2_8835_400000044310_.wvu.PrintTitles" hidden="1">#REF!</definedName>
    <definedName name="Z_7CD4AF23_E5F0_11D2_8835_400000044310_.wvu.PrintArea" hidden="1">#REF!</definedName>
    <definedName name="Z_7CD4AF23_E5F0_11D2_8835_400000044310_.wvu.PrintTitles" hidden="1">#REF!</definedName>
    <definedName name="Z_7CD4AF24_E5F0_11D2_8835_400000044310_.wvu.PrintArea" hidden="1">#REF!</definedName>
    <definedName name="Z_7CD4AF24_E5F0_11D2_8835_400000044310_.wvu.PrintTitles" hidden="1">#REF!</definedName>
    <definedName name="Z_7CD4AF25_E5F0_11D2_8835_400000044310_.wvu.PrintArea" hidden="1">#REF!</definedName>
    <definedName name="Z_7CD4AF25_E5F0_11D2_8835_400000044310_.wvu.PrintTitles" hidden="1">#REF!</definedName>
    <definedName name="Z_7CD4AF26_E5F0_11D2_8835_400000044310_.wvu.PrintArea" hidden="1">#REF!</definedName>
    <definedName name="Z_7CD4AF26_E5F0_11D2_8835_400000044310_.wvu.PrintTitles" hidden="1">#REF!</definedName>
    <definedName name="Z_7CD4AF27_E5F0_11D2_8835_400000044310_.wvu.PrintArea" hidden="1">#REF!</definedName>
    <definedName name="Z_7CD4AF27_E5F0_11D2_8835_400000044310_.wvu.PrintTitles" hidden="1">#REF!</definedName>
    <definedName name="Z_7CD4AF28_E5F0_11D2_8835_400000044310_.wvu.PrintArea" hidden="1">#REF!</definedName>
    <definedName name="Z_7CD4AF28_E5F0_11D2_8835_400000044310_.wvu.PrintTitles" hidden="1">#REF!</definedName>
    <definedName name="Z_7F76F603_50C0_11D3_8D27_400000011990_.wvu.PrintArea" hidden="1">#REF!</definedName>
    <definedName name="Z_7F76F604_50C0_11D3_8D27_400000011990_.wvu.PrintArea" hidden="1">#REF!</definedName>
    <definedName name="Z_7F76F605_50C0_11D3_8D27_400000011990_.wvu.Cols" hidden="1">#REF!,#REF!</definedName>
    <definedName name="Z_7F76F605_50C0_11D3_8D27_400000011990_.wvu.PrintArea" hidden="1">#REF!</definedName>
    <definedName name="Z_7F76F606_50C0_11D3_8D27_400000011990_.wvu.PrintArea" hidden="1">#REF!</definedName>
    <definedName name="Z_7F76F607_50C0_11D3_8D27_400000011990_.wvu.PrintArea" hidden="1">#REF!</definedName>
    <definedName name="Z_7F76F607_50C0_11D3_8D27_400000011990_.wvu.PrintTitles" hidden="1">#REF!</definedName>
    <definedName name="Z_7F76F608_50C0_11D3_8D27_400000011990_.wvu.PrintArea" hidden="1">#REF!</definedName>
    <definedName name="Z_7F76F608_50C0_11D3_8D27_400000011990_.wvu.PrintTitles" hidden="1">#REF!</definedName>
    <definedName name="Z_7F76F609_50C0_11D3_8D27_400000011990_.wvu.PrintArea" hidden="1">#REF!</definedName>
    <definedName name="Z_7F76F60A_50C0_11D3_8D27_400000011990_.wvu.PrintArea" hidden="1">#REF!</definedName>
    <definedName name="Z_7F76F60B_50C0_11D3_8D27_400000011990_.wvu.PrintArea" hidden="1">#REF!</definedName>
    <definedName name="Z_7F76F60B_50C0_11D3_8D27_400000011990_.wvu.PrintTitles" hidden="1">#REF!</definedName>
    <definedName name="Z_7F76F60C_50C0_11D3_8D27_400000011990_.wvu.PrintArea" hidden="1">#REF!</definedName>
    <definedName name="Z_7F76F60C_50C0_11D3_8D27_400000011990_.wvu.PrintTitles" hidden="1">#REF!</definedName>
    <definedName name="Z_7F76F60D_50C0_11D3_8D27_400000011990_.wvu.PrintArea" hidden="1">#REF!</definedName>
    <definedName name="Z_7F76F60D_50C0_11D3_8D27_400000011990_.wvu.PrintTitles" hidden="1">#REF!</definedName>
    <definedName name="Z_7F76F60E_50C0_11D3_8D27_400000011990_.wvu.PrintArea" hidden="1">#REF!</definedName>
    <definedName name="Z_7F76F60E_50C0_11D3_8D27_400000011990_.wvu.PrintTitles" hidden="1">#REF!</definedName>
    <definedName name="Z_7F76F60F_50C0_11D3_8D27_400000011990_.wvu.PrintArea" hidden="1">#REF!</definedName>
    <definedName name="Z_7F76F60F_50C0_11D3_8D27_400000011990_.wvu.PrintTitles" hidden="1">#REF!</definedName>
    <definedName name="Z_7F76F610_50C0_11D3_8D27_400000011990_.wvu.PrintArea" hidden="1">#REF!</definedName>
    <definedName name="Z_7F76F610_50C0_11D3_8D27_400000011990_.wvu.PrintTitles" hidden="1">#REF!</definedName>
    <definedName name="Z_7F76F611_50C0_11D3_8D27_400000011990_.wvu.PrintArea" hidden="1">#REF!</definedName>
    <definedName name="Z_7F76F611_50C0_11D3_8D27_400000011990_.wvu.PrintTitles" hidden="1">#REF!</definedName>
    <definedName name="Z_7F76F612_50C0_11D3_8D27_400000011990_.wvu.PrintArea" hidden="1">#REF!</definedName>
    <definedName name="Z_7F76F612_50C0_11D3_8D27_400000011990_.wvu.PrintTitles" hidden="1">#REF!</definedName>
    <definedName name="Z_8A48AB15_7B34_11D3_8D28_400000044310_.wvu.PrintArea" hidden="1">#REF!</definedName>
    <definedName name="Z_8A48AB16_7B34_11D3_8D28_400000044310_.wvu.PrintArea" hidden="1">#REF!</definedName>
    <definedName name="Z_8A48AB17_7B34_11D3_8D28_400000044310_.wvu.Cols" hidden="1">#REF!,#REF!</definedName>
    <definedName name="Z_8A48AB17_7B34_11D3_8D28_400000044310_.wvu.PrintArea" hidden="1">#REF!</definedName>
    <definedName name="Z_8A48AB18_7B34_11D3_8D28_400000044310_.wvu.PrintArea" hidden="1">#REF!</definedName>
    <definedName name="Z_8A48AB19_7B34_11D3_8D28_400000044310_.wvu.PrintArea" hidden="1">#REF!</definedName>
    <definedName name="Z_8A48AB19_7B34_11D3_8D28_400000044310_.wvu.PrintTitles" hidden="1">#REF!</definedName>
    <definedName name="Z_8A48AB1A_7B34_11D3_8D28_400000044310_.wvu.PrintArea" hidden="1">#REF!</definedName>
    <definedName name="Z_8A48AB1A_7B34_11D3_8D28_400000044310_.wvu.PrintTitles" hidden="1">#REF!</definedName>
    <definedName name="Z_8A48AB1B_7B34_11D3_8D28_400000044310_.wvu.PrintArea" hidden="1">#REF!</definedName>
    <definedName name="Z_8A48AB1C_7B34_11D3_8D28_400000044310_.wvu.PrintArea" hidden="1">#REF!</definedName>
    <definedName name="Z_8A48AB1D_7B34_11D3_8D28_400000044310_.wvu.PrintArea" hidden="1">#REF!</definedName>
    <definedName name="Z_8A48AB1D_7B34_11D3_8D28_400000044310_.wvu.PrintTitles" hidden="1">#REF!</definedName>
    <definedName name="Z_8A48AB1E_7B34_11D3_8D28_400000044310_.wvu.PrintArea" hidden="1">#REF!</definedName>
    <definedName name="Z_8A48AB1E_7B34_11D3_8D28_400000044310_.wvu.PrintTitles" hidden="1">#REF!</definedName>
    <definedName name="Z_8A48AB1F_7B34_11D3_8D28_400000044310_.wvu.PrintArea" hidden="1">#REF!</definedName>
    <definedName name="Z_8A48AB1F_7B34_11D3_8D28_400000044310_.wvu.PrintTitles" hidden="1">#REF!</definedName>
    <definedName name="Z_8A48AB20_7B34_11D3_8D28_400000044310_.wvu.PrintArea" hidden="1">#REF!</definedName>
    <definedName name="Z_8A48AB20_7B34_11D3_8D28_400000044310_.wvu.PrintTitles" hidden="1">#REF!</definedName>
    <definedName name="Z_8A48AB21_7B34_11D3_8D28_400000044310_.wvu.PrintArea" hidden="1">#REF!</definedName>
    <definedName name="Z_8A48AB21_7B34_11D3_8D28_400000044310_.wvu.PrintTitles" hidden="1">#REF!</definedName>
    <definedName name="Z_8A48AB22_7B34_11D3_8D28_400000044310_.wvu.PrintArea" hidden="1">#REF!</definedName>
    <definedName name="Z_8A48AB22_7B34_11D3_8D28_400000044310_.wvu.PrintTitles" hidden="1">#REF!</definedName>
    <definedName name="Z_8A48AB23_7B34_11D3_8D28_400000044310_.wvu.PrintArea" hidden="1">#REF!</definedName>
    <definedName name="Z_8A48AB23_7B34_11D3_8D28_400000044310_.wvu.PrintTitles" hidden="1">#REF!</definedName>
    <definedName name="Z_8A48AB24_7B34_11D3_8D28_400000044310_.wvu.PrintArea" hidden="1">#REF!</definedName>
    <definedName name="Z_8A48AB24_7B34_11D3_8D28_400000044310_.wvu.PrintTitles" hidden="1">#REF!</definedName>
    <definedName name="Z_8C0695D4_33B0_11D3_8D25_400000044310_.wvu.PrintArea" hidden="1">#REF!</definedName>
    <definedName name="Z_8C0695D5_33B0_11D3_8D25_400000044310_.wvu.PrintArea" hidden="1">#REF!</definedName>
    <definedName name="Z_8C0695D6_33B0_11D3_8D25_400000044310_.wvu.Cols" hidden="1">#REF!,#REF!</definedName>
    <definedName name="Z_8C0695D6_33B0_11D3_8D25_400000044310_.wvu.PrintArea" hidden="1">#REF!</definedName>
    <definedName name="Z_8C0695D7_33B0_11D3_8D25_400000044310_.wvu.PrintArea" hidden="1">#REF!</definedName>
    <definedName name="Z_8C0695D8_33B0_11D3_8D25_400000044310_.wvu.PrintArea" hidden="1">#REF!</definedName>
    <definedName name="Z_8C0695D8_33B0_11D3_8D25_400000044310_.wvu.PrintTitles" hidden="1">#REF!</definedName>
    <definedName name="Z_8C0695D9_33B0_11D3_8D25_400000044310_.wvu.PrintArea" hidden="1">#REF!</definedName>
    <definedName name="Z_8C0695D9_33B0_11D3_8D25_400000044310_.wvu.PrintTitles" hidden="1">#REF!</definedName>
    <definedName name="Z_8C0695DA_33B0_11D3_8D25_400000044310_.wvu.PrintArea" hidden="1">#REF!</definedName>
    <definedName name="Z_8C0695DB_33B0_11D3_8D25_400000044310_.wvu.PrintArea" hidden="1">#REF!</definedName>
    <definedName name="Z_8C0695DC_33B0_11D3_8D25_400000044310_.wvu.PrintArea" hidden="1">#REF!</definedName>
    <definedName name="Z_8C0695DC_33B0_11D3_8D25_400000044310_.wvu.PrintTitles" hidden="1">#REF!</definedName>
    <definedName name="Z_8C0695DD_33B0_11D3_8D25_400000044310_.wvu.PrintArea" hidden="1">#REF!</definedName>
    <definedName name="Z_8C0695DD_33B0_11D3_8D25_400000044310_.wvu.PrintTitles" hidden="1">#REF!</definedName>
    <definedName name="Z_8C0695DE_33B0_11D3_8D25_400000044310_.wvu.PrintArea" hidden="1">#REF!</definedName>
    <definedName name="Z_8C0695DE_33B0_11D3_8D25_400000044310_.wvu.PrintTitles" hidden="1">#REF!</definedName>
    <definedName name="Z_8C0695DF_33B0_11D3_8D25_400000044310_.wvu.PrintArea" hidden="1">#REF!</definedName>
    <definedName name="Z_8C0695DF_33B0_11D3_8D25_400000044310_.wvu.PrintTitles" hidden="1">#REF!</definedName>
    <definedName name="Z_8C0695E0_33B0_11D3_8D25_400000044310_.wvu.PrintArea" hidden="1">#REF!</definedName>
    <definedName name="Z_8C0695E0_33B0_11D3_8D25_400000044310_.wvu.PrintTitles" hidden="1">#REF!</definedName>
    <definedName name="Z_8C0695E1_33B0_11D3_8D25_400000044310_.wvu.PrintArea" hidden="1">#REF!</definedName>
    <definedName name="Z_8C0695E1_33B0_11D3_8D25_400000044310_.wvu.PrintTitles" hidden="1">#REF!</definedName>
    <definedName name="Z_8C0695E2_33B0_11D3_8D25_400000044310_.wvu.PrintArea" hidden="1">#REF!</definedName>
    <definedName name="Z_8C0695E2_33B0_11D3_8D25_400000044310_.wvu.PrintTitles" hidden="1">#REF!</definedName>
    <definedName name="Z_8C0695E3_33B0_11D3_8D25_400000044310_.wvu.PrintArea" hidden="1">#REF!</definedName>
    <definedName name="Z_8C0695E3_33B0_11D3_8D25_400000044310_.wvu.PrintTitles" hidden="1">#REF!</definedName>
    <definedName name="Z_8C0882F4_9142_11D3_8D29_400000044310_.wvu.PrintArea" hidden="1">#REF!</definedName>
    <definedName name="Z_8C0882F5_9142_11D3_8D29_400000044310_.wvu.PrintArea" hidden="1">#REF!</definedName>
    <definedName name="Z_8C0882F6_9142_11D3_8D29_400000044310_.wvu.Cols" hidden="1">#REF!,#REF!</definedName>
    <definedName name="Z_8C0882F6_9142_11D3_8D29_400000044310_.wvu.PrintArea" hidden="1">#REF!</definedName>
    <definedName name="Z_8C0882F7_9142_11D3_8D29_400000044310_.wvu.PrintArea" hidden="1">#REF!</definedName>
    <definedName name="Z_8C0882F8_9142_11D3_8D29_400000044310_.wvu.PrintArea" hidden="1">#REF!</definedName>
    <definedName name="Z_8C0882F8_9142_11D3_8D29_400000044310_.wvu.PrintTitles" hidden="1">#REF!</definedName>
    <definedName name="Z_8C0882F9_9142_11D3_8D29_400000044310_.wvu.PrintArea" hidden="1">#REF!</definedName>
    <definedName name="Z_8C0882F9_9142_11D3_8D29_400000044310_.wvu.PrintTitles" hidden="1">#REF!</definedName>
    <definedName name="Z_8C0882FA_9142_11D3_8D29_400000044310_.wvu.PrintArea" hidden="1">#REF!</definedName>
    <definedName name="Z_8C0882FB_9142_11D3_8D29_400000044310_.wvu.PrintArea" hidden="1">#REF!</definedName>
    <definedName name="Z_8C0882FC_9142_11D3_8D29_400000044310_.wvu.PrintArea" hidden="1">#REF!</definedName>
    <definedName name="Z_8C0882FC_9142_11D3_8D29_400000044310_.wvu.PrintTitles" hidden="1">#REF!</definedName>
    <definedName name="Z_8C0882FD_9142_11D3_8D29_400000044310_.wvu.PrintArea" hidden="1">#REF!</definedName>
    <definedName name="Z_8C0882FD_9142_11D3_8D29_400000044310_.wvu.PrintTitles" hidden="1">#REF!</definedName>
    <definedName name="Z_8C0882FE_9142_11D3_8D29_400000044310_.wvu.PrintArea" hidden="1">#REF!</definedName>
    <definedName name="Z_8C0882FE_9142_11D3_8D29_400000044310_.wvu.PrintTitles" hidden="1">#REF!</definedName>
    <definedName name="Z_8C0882FF_9142_11D3_8D29_400000044310_.wvu.PrintArea" hidden="1">#REF!</definedName>
    <definedName name="Z_8C0882FF_9142_11D3_8D29_400000044310_.wvu.PrintTitles" hidden="1">#REF!</definedName>
    <definedName name="Z_8C088300_9142_11D3_8D29_400000044310_.wvu.PrintArea" hidden="1">#REF!</definedName>
    <definedName name="Z_8C088300_9142_11D3_8D29_400000044310_.wvu.PrintTitles" hidden="1">#REF!</definedName>
    <definedName name="Z_8C088301_9142_11D3_8D29_400000044310_.wvu.PrintArea" hidden="1">#REF!</definedName>
    <definedName name="Z_8C088301_9142_11D3_8D29_400000044310_.wvu.PrintTitles" hidden="1">#REF!</definedName>
    <definedName name="Z_8C088302_9142_11D3_8D29_400000044310_.wvu.PrintArea" hidden="1">#REF!</definedName>
    <definedName name="Z_8C088302_9142_11D3_8D29_400000044310_.wvu.PrintTitles" hidden="1">#REF!</definedName>
    <definedName name="Z_8C088303_9142_11D3_8D29_400000044310_.wvu.PrintArea" hidden="1">#REF!</definedName>
    <definedName name="Z_8C088303_9142_11D3_8D29_400000044310_.wvu.PrintTitles" hidden="1">#REF!</definedName>
    <definedName name="Z_918B90C5_5F02_11D3_8D27_400000044310_.wvu.PrintArea" hidden="1">#REF!</definedName>
    <definedName name="Z_918B90C6_5F02_11D3_8D27_400000044310_.wvu.PrintArea" hidden="1">#REF!</definedName>
    <definedName name="Z_918B90C7_5F02_11D3_8D27_400000044310_.wvu.Cols" hidden="1">#REF!,#REF!</definedName>
    <definedName name="Z_918B90C7_5F02_11D3_8D27_400000044310_.wvu.PrintArea" hidden="1">#REF!</definedName>
    <definedName name="Z_918B90C8_5F02_11D3_8D27_400000044310_.wvu.PrintArea" hidden="1">#REF!</definedName>
    <definedName name="Z_918B90C9_5F02_11D3_8D27_400000044310_.wvu.PrintArea" hidden="1">#REF!</definedName>
    <definedName name="Z_918B90C9_5F02_11D3_8D27_400000044310_.wvu.PrintTitles" hidden="1">#REF!</definedName>
    <definedName name="Z_918B90CA_5F02_11D3_8D27_400000044310_.wvu.PrintArea" hidden="1">#REF!</definedName>
    <definedName name="Z_918B90CA_5F02_11D3_8D27_400000044310_.wvu.PrintTitles" hidden="1">#REF!</definedName>
    <definedName name="Z_918B90CB_5F02_11D3_8D27_400000044310_.wvu.PrintArea" hidden="1">#REF!</definedName>
    <definedName name="Z_918B90CC_5F02_11D3_8D27_400000044310_.wvu.PrintArea" hidden="1">#REF!</definedName>
    <definedName name="Z_918B90CD_5F02_11D3_8D27_400000044310_.wvu.PrintArea" hidden="1">#REF!</definedName>
    <definedName name="Z_918B90CD_5F02_11D3_8D27_400000044310_.wvu.PrintTitles" hidden="1">#REF!</definedName>
    <definedName name="Z_918B90CE_5F02_11D3_8D27_400000044310_.wvu.PrintArea" hidden="1">#REF!</definedName>
    <definedName name="Z_918B90CE_5F02_11D3_8D27_400000044310_.wvu.PrintTitles" hidden="1">#REF!</definedName>
    <definedName name="Z_918B90CF_5F02_11D3_8D27_400000044310_.wvu.PrintArea" hidden="1">#REF!</definedName>
    <definedName name="Z_918B90CF_5F02_11D3_8D27_400000044310_.wvu.PrintTitles" hidden="1">#REF!</definedName>
    <definedName name="Z_918B90D0_5F02_11D3_8D27_400000044310_.wvu.PrintArea" hidden="1">#REF!</definedName>
    <definedName name="Z_918B90D0_5F02_11D3_8D27_400000044310_.wvu.PrintTitles" hidden="1">#REF!</definedName>
    <definedName name="Z_918B90D1_5F02_11D3_8D27_400000044310_.wvu.PrintArea" hidden="1">#REF!</definedName>
    <definedName name="Z_918B90D1_5F02_11D3_8D27_400000044310_.wvu.PrintTitles" hidden="1">#REF!</definedName>
    <definedName name="Z_918B90D2_5F02_11D3_8D27_400000044310_.wvu.PrintArea" hidden="1">#REF!</definedName>
    <definedName name="Z_918B90D2_5F02_11D3_8D27_400000044310_.wvu.PrintTitles" hidden="1">#REF!</definedName>
    <definedName name="Z_918B90D3_5F02_11D3_8D27_400000044310_.wvu.PrintArea" hidden="1">#REF!</definedName>
    <definedName name="Z_918B90D3_5F02_11D3_8D27_400000044310_.wvu.PrintTitles" hidden="1">#REF!</definedName>
    <definedName name="Z_918B90D4_5F02_11D3_8D27_400000044310_.wvu.PrintArea" hidden="1">#REF!</definedName>
    <definedName name="Z_918B90D4_5F02_11D3_8D27_400000044310_.wvu.PrintTitles" hidden="1">#REF!</definedName>
    <definedName name="Z_973B1E93_678B_11D3_8D27_400000044310_.wvu.PrintArea" hidden="1">#REF!</definedName>
    <definedName name="Z_973B1E94_678B_11D3_8D27_400000044310_.wvu.PrintArea" hidden="1">#REF!</definedName>
    <definedName name="Z_973B1E95_678B_11D3_8D27_400000044310_.wvu.Cols" hidden="1">#REF!,#REF!</definedName>
    <definedName name="Z_973B1E95_678B_11D3_8D27_400000044310_.wvu.PrintArea" hidden="1">#REF!</definedName>
    <definedName name="Z_973B1E96_678B_11D3_8D27_400000044310_.wvu.PrintArea" hidden="1">#REF!</definedName>
    <definedName name="Z_973B1E97_678B_11D3_8D27_400000044310_.wvu.PrintArea" hidden="1">#REF!</definedName>
    <definedName name="Z_973B1E97_678B_11D3_8D27_400000044310_.wvu.PrintTitles" hidden="1">#REF!</definedName>
    <definedName name="Z_973B1E98_678B_11D3_8D27_400000044310_.wvu.PrintArea" hidden="1">#REF!</definedName>
    <definedName name="Z_973B1E98_678B_11D3_8D27_400000044310_.wvu.PrintTitles" hidden="1">#REF!</definedName>
    <definedName name="Z_973B1E99_678B_11D3_8D27_400000044310_.wvu.PrintArea" hidden="1">#REF!</definedName>
    <definedName name="Z_973B1E9A_678B_11D3_8D27_400000044310_.wvu.PrintArea" hidden="1">#REF!</definedName>
    <definedName name="Z_973B1E9B_678B_11D3_8D27_400000044310_.wvu.PrintArea" hidden="1">#REF!</definedName>
    <definedName name="Z_973B1E9B_678B_11D3_8D27_400000044310_.wvu.PrintTitles" hidden="1">#REF!</definedName>
    <definedName name="Z_973B1E9C_678B_11D3_8D27_400000044310_.wvu.PrintArea" hidden="1">#REF!</definedName>
    <definedName name="Z_973B1E9C_678B_11D3_8D27_400000044310_.wvu.PrintTitles" hidden="1">#REF!</definedName>
    <definedName name="Z_973B1E9D_678B_11D3_8D27_400000044310_.wvu.PrintArea" hidden="1">#REF!</definedName>
    <definedName name="Z_973B1E9D_678B_11D3_8D27_400000044310_.wvu.PrintTitles" hidden="1">#REF!</definedName>
    <definedName name="Z_973B1E9E_678B_11D3_8D27_400000044310_.wvu.PrintArea" hidden="1">#REF!</definedName>
    <definedName name="Z_973B1E9E_678B_11D3_8D27_400000044310_.wvu.PrintTitles" hidden="1">#REF!</definedName>
    <definedName name="Z_973B1E9F_678B_11D3_8D27_400000044310_.wvu.PrintArea" hidden="1">#REF!</definedName>
    <definedName name="Z_973B1E9F_678B_11D3_8D27_400000044310_.wvu.PrintTitles" hidden="1">#REF!</definedName>
    <definedName name="Z_973B1EA0_678B_11D3_8D27_400000044310_.wvu.PrintArea" hidden="1">#REF!</definedName>
    <definedName name="Z_973B1EA0_678B_11D3_8D27_400000044310_.wvu.PrintTitles" hidden="1">#REF!</definedName>
    <definedName name="Z_973B1EA1_678B_11D3_8D27_400000044310_.wvu.PrintArea" hidden="1">#REF!</definedName>
    <definedName name="Z_973B1EA1_678B_11D3_8D27_400000044310_.wvu.PrintTitles" hidden="1">#REF!</definedName>
    <definedName name="Z_973B1EA2_678B_11D3_8D27_400000044310_.wvu.PrintArea" hidden="1">#REF!</definedName>
    <definedName name="Z_973B1EA2_678B_11D3_8D27_400000044310_.wvu.PrintTitles" hidden="1">#REF!</definedName>
    <definedName name="Z_985AABFE_978D_11D3_8D29_400000044310_.wvu.PrintArea" hidden="1">#REF!</definedName>
    <definedName name="Z_985AABFF_978D_11D3_8D29_400000044310_.wvu.PrintArea" hidden="1">#REF!</definedName>
    <definedName name="Z_985AAC00_978D_11D3_8D29_400000044310_.wvu.Cols" hidden="1">#REF!,#REF!</definedName>
    <definedName name="Z_985AAC00_978D_11D3_8D29_400000044310_.wvu.PrintArea" hidden="1">#REF!</definedName>
    <definedName name="Z_985AAC01_978D_11D3_8D29_400000044310_.wvu.PrintArea" hidden="1">#REF!</definedName>
    <definedName name="Z_985AAC02_978D_11D3_8D29_400000044310_.wvu.PrintArea" hidden="1">#REF!</definedName>
    <definedName name="Z_985AAC02_978D_11D3_8D29_400000044310_.wvu.PrintTitles" hidden="1">#REF!</definedName>
    <definedName name="Z_985AAC03_978D_11D3_8D29_400000044310_.wvu.PrintArea" hidden="1">#REF!</definedName>
    <definedName name="Z_985AAC03_978D_11D3_8D29_400000044310_.wvu.PrintTitles" hidden="1">#REF!</definedName>
    <definedName name="Z_985AAC04_978D_11D3_8D29_400000044310_.wvu.PrintArea" hidden="1">#REF!</definedName>
    <definedName name="Z_985AAC05_978D_11D3_8D29_400000044310_.wvu.PrintArea" hidden="1">#REF!</definedName>
    <definedName name="Z_985AAC06_978D_11D3_8D29_400000044310_.wvu.PrintArea" hidden="1">#REF!</definedName>
    <definedName name="Z_985AAC06_978D_11D3_8D29_400000044310_.wvu.PrintTitles" hidden="1">#REF!</definedName>
    <definedName name="Z_985AAC07_978D_11D3_8D29_400000044310_.wvu.PrintArea" hidden="1">#REF!</definedName>
    <definedName name="Z_985AAC07_978D_11D3_8D29_400000044310_.wvu.PrintTitles" hidden="1">#REF!</definedName>
    <definedName name="Z_985AAC08_978D_11D3_8D29_400000044310_.wvu.PrintArea" hidden="1">#REF!</definedName>
    <definedName name="Z_985AAC08_978D_11D3_8D29_400000044310_.wvu.PrintTitles" hidden="1">#REF!</definedName>
    <definedName name="Z_985AAC09_978D_11D3_8D29_400000044310_.wvu.PrintArea" hidden="1">#REF!</definedName>
    <definedName name="Z_985AAC09_978D_11D3_8D29_400000044310_.wvu.PrintTitles" hidden="1">#REF!</definedName>
    <definedName name="Z_985AAC0A_978D_11D3_8D29_400000044310_.wvu.PrintArea" hidden="1">#REF!</definedName>
    <definedName name="Z_985AAC0A_978D_11D3_8D29_400000044310_.wvu.PrintTitles" hidden="1">#REF!</definedName>
    <definedName name="Z_985AAC0B_978D_11D3_8D29_400000044310_.wvu.PrintArea" hidden="1">#REF!</definedName>
    <definedName name="Z_985AAC0B_978D_11D3_8D29_400000044310_.wvu.PrintTitles" hidden="1">#REF!</definedName>
    <definedName name="Z_985AAC0C_978D_11D3_8D29_400000044310_.wvu.PrintArea" hidden="1">#REF!</definedName>
    <definedName name="Z_985AAC0C_978D_11D3_8D29_400000044310_.wvu.PrintTitles" hidden="1">#REF!</definedName>
    <definedName name="Z_985AAC0D_978D_11D3_8D29_400000044310_.wvu.PrintArea" hidden="1">#REF!</definedName>
    <definedName name="Z_985AAC0D_978D_11D3_8D29_400000044310_.wvu.PrintTitles" hidden="1">#REF!</definedName>
    <definedName name="Z_9ACE841A_9B7F_11D3_8D29_400000044310_.wvu.PrintArea" hidden="1">#REF!</definedName>
    <definedName name="Z_9ACE841B_9B7F_11D3_8D29_400000044310_.wvu.PrintArea" hidden="1">#REF!</definedName>
    <definedName name="Z_9ACE841C_9B7F_11D3_8D29_400000044310_.wvu.Cols" hidden="1">#REF!,#REF!</definedName>
    <definedName name="Z_9ACE841C_9B7F_11D3_8D29_400000044310_.wvu.PrintArea" hidden="1">#REF!</definedName>
    <definedName name="Z_9ACE841D_9B7F_11D3_8D29_400000044310_.wvu.PrintArea" hidden="1">#REF!</definedName>
    <definedName name="Z_9ACE841E_9B7F_11D3_8D29_400000044310_.wvu.PrintArea" hidden="1">#REF!</definedName>
    <definedName name="Z_9ACE841E_9B7F_11D3_8D29_400000044310_.wvu.PrintTitles" hidden="1">#REF!</definedName>
    <definedName name="Z_9ACE841F_9B7F_11D3_8D29_400000044310_.wvu.PrintArea" hidden="1">#REF!</definedName>
    <definedName name="Z_9ACE841F_9B7F_11D3_8D29_400000044310_.wvu.PrintTitles" hidden="1">#REF!</definedName>
    <definedName name="Z_9ACE8420_9B7F_11D3_8D29_400000044310_.wvu.PrintArea" hidden="1">#REF!</definedName>
    <definedName name="Z_9ACE8421_9B7F_11D3_8D29_400000044310_.wvu.PrintArea" hidden="1">#REF!</definedName>
    <definedName name="Z_9ACE8422_9B7F_11D3_8D29_400000044310_.wvu.PrintArea" hidden="1">#REF!</definedName>
    <definedName name="Z_9ACE8422_9B7F_11D3_8D29_400000044310_.wvu.PrintTitles" hidden="1">#REF!</definedName>
    <definedName name="Z_9ACE8423_9B7F_11D3_8D29_400000044310_.wvu.PrintArea" hidden="1">#REF!</definedName>
    <definedName name="Z_9ACE8423_9B7F_11D3_8D29_400000044310_.wvu.PrintTitles" hidden="1">#REF!</definedName>
    <definedName name="Z_9ACE8424_9B7F_11D3_8D29_400000044310_.wvu.PrintArea" hidden="1">#REF!</definedName>
    <definedName name="Z_9ACE8424_9B7F_11D3_8D29_400000044310_.wvu.PrintTitles" hidden="1">#REF!</definedName>
    <definedName name="Z_9ACE8425_9B7F_11D3_8D29_400000044310_.wvu.PrintArea" hidden="1">#REF!</definedName>
    <definedName name="Z_9ACE8425_9B7F_11D3_8D29_400000044310_.wvu.PrintTitles" hidden="1">#REF!</definedName>
    <definedName name="Z_9ACE8426_9B7F_11D3_8D29_400000044310_.wvu.PrintArea" hidden="1">#REF!</definedName>
    <definedName name="Z_9ACE8426_9B7F_11D3_8D29_400000044310_.wvu.PrintTitles" hidden="1">#REF!</definedName>
    <definedName name="Z_9ACE8427_9B7F_11D3_8D29_400000044310_.wvu.PrintArea" hidden="1">#REF!</definedName>
    <definedName name="Z_9ACE8427_9B7F_11D3_8D29_400000044310_.wvu.PrintTitles" hidden="1">#REF!</definedName>
    <definedName name="Z_9ACE8428_9B7F_11D3_8D29_400000044310_.wvu.PrintArea" hidden="1">#REF!</definedName>
    <definedName name="Z_9ACE8428_9B7F_11D3_8D29_400000044310_.wvu.PrintTitles" hidden="1">#REF!</definedName>
    <definedName name="Z_9ACE8429_9B7F_11D3_8D29_400000044310_.wvu.PrintArea" hidden="1">#REF!</definedName>
    <definedName name="Z_9ACE8429_9B7F_11D3_8D29_400000044310_.wvu.PrintTitles" hidden="1">#REF!</definedName>
    <definedName name="Z_A193EDB2_232D_11D3_8CE0_400000044310_.wvu.PrintArea" hidden="1">#REF!</definedName>
    <definedName name="Z_A193EDB3_232D_11D3_8CE0_400000044310_.wvu.PrintArea" hidden="1">#REF!</definedName>
    <definedName name="Z_A193EDB4_232D_11D3_8CE0_400000044310_.wvu.Cols" hidden="1">#REF!,#REF!</definedName>
    <definedName name="Z_A193EDB4_232D_11D3_8CE0_400000044310_.wvu.PrintArea" hidden="1">#REF!</definedName>
    <definedName name="Z_A193EDB5_232D_11D3_8CE0_400000044310_.wvu.PrintArea" hidden="1">#REF!</definedName>
    <definedName name="Z_A193EDB6_232D_11D3_8CE0_400000044310_.wvu.PrintArea" hidden="1">#REF!</definedName>
    <definedName name="Z_A193EDB6_232D_11D3_8CE0_400000044310_.wvu.PrintTitles" hidden="1">#REF!</definedName>
    <definedName name="Z_A193EDB7_232D_11D3_8CE0_400000044310_.wvu.PrintArea" hidden="1">#REF!</definedName>
    <definedName name="Z_A193EDB7_232D_11D3_8CE0_400000044310_.wvu.PrintTitles" hidden="1">#REF!</definedName>
    <definedName name="Z_A193EDB8_232D_11D3_8CE0_400000044310_.wvu.PrintArea" hidden="1">#REF!</definedName>
    <definedName name="Z_A193EDB9_232D_11D3_8CE0_400000044310_.wvu.PrintArea" hidden="1">#REF!</definedName>
    <definedName name="Z_A193EDBA_232D_11D3_8CE0_400000044310_.wvu.PrintArea" hidden="1">#REF!</definedName>
    <definedName name="Z_A193EDBA_232D_11D3_8CE0_400000044310_.wvu.PrintTitles" hidden="1">#REF!</definedName>
    <definedName name="Z_A193EDBB_232D_11D3_8CE0_400000044310_.wvu.PrintArea" hidden="1">#REF!</definedName>
    <definedName name="Z_A193EDBB_232D_11D3_8CE0_400000044310_.wvu.PrintTitles" hidden="1">#REF!</definedName>
    <definedName name="Z_A193EDBC_232D_11D3_8CE0_400000044310_.wvu.PrintArea" hidden="1">#REF!</definedName>
    <definedName name="Z_A193EDBC_232D_11D3_8CE0_400000044310_.wvu.PrintTitles" hidden="1">#REF!</definedName>
    <definedName name="Z_A193EDBD_232D_11D3_8CE0_400000044310_.wvu.PrintArea" hidden="1">#REF!</definedName>
    <definedName name="Z_A193EDBD_232D_11D3_8CE0_400000044310_.wvu.PrintTitles" hidden="1">#REF!</definedName>
    <definedName name="Z_A193EDBE_232D_11D3_8CE0_400000044310_.wvu.PrintArea" hidden="1">#REF!</definedName>
    <definedName name="Z_A193EDBE_232D_11D3_8CE0_400000044310_.wvu.PrintTitles" hidden="1">#REF!</definedName>
    <definedName name="Z_A193EDBF_232D_11D3_8CE0_400000044310_.wvu.PrintArea" hidden="1">#REF!</definedName>
    <definedName name="Z_A193EDBF_232D_11D3_8CE0_400000044310_.wvu.PrintTitles" hidden="1">#REF!</definedName>
    <definedName name="Z_A193EDC0_232D_11D3_8CE0_400000044310_.wvu.PrintArea" hidden="1">#REF!</definedName>
    <definedName name="Z_A193EDC0_232D_11D3_8CE0_400000044310_.wvu.PrintTitles" hidden="1">#REF!</definedName>
    <definedName name="Z_A193EDC1_232D_11D3_8CE0_400000044310_.wvu.PrintArea" hidden="1">#REF!</definedName>
    <definedName name="Z_A193EDC1_232D_11D3_8CE0_400000044310_.wvu.PrintTitles" hidden="1">#REF!</definedName>
    <definedName name="Z_A193EDDD_232D_11D3_8CE0_400000044310_.wvu.PrintArea" hidden="1">#REF!</definedName>
    <definedName name="Z_A193EDDE_232D_11D3_8CE0_400000044310_.wvu.PrintArea" hidden="1">#REF!</definedName>
    <definedName name="Z_A193EDDF_232D_11D3_8CE0_400000044310_.wvu.Cols" hidden="1">#REF!,#REF!</definedName>
    <definedName name="Z_A193EDDF_232D_11D3_8CE0_400000044310_.wvu.PrintArea" hidden="1">#REF!</definedName>
    <definedName name="Z_A193EDE0_232D_11D3_8CE0_400000044310_.wvu.PrintArea" hidden="1">#REF!</definedName>
    <definedName name="Z_A193EDE1_232D_11D3_8CE0_400000044310_.wvu.PrintArea" hidden="1">#REF!</definedName>
    <definedName name="Z_A193EDE1_232D_11D3_8CE0_400000044310_.wvu.PrintTitles" hidden="1">#REF!</definedName>
    <definedName name="Z_A193EDE2_232D_11D3_8CE0_400000044310_.wvu.PrintArea" hidden="1">#REF!</definedName>
    <definedName name="Z_A193EDE2_232D_11D3_8CE0_400000044310_.wvu.PrintTitles" hidden="1">#REF!</definedName>
    <definedName name="Z_A193EDE3_232D_11D3_8CE0_400000044310_.wvu.PrintArea" hidden="1">#REF!</definedName>
    <definedName name="Z_A193EDE4_232D_11D3_8CE0_400000044310_.wvu.PrintArea" hidden="1">#REF!</definedName>
    <definedName name="Z_A193EDE5_232D_11D3_8CE0_400000044310_.wvu.PrintArea" hidden="1">#REF!</definedName>
    <definedName name="Z_A193EDE5_232D_11D3_8CE0_400000044310_.wvu.PrintTitles" hidden="1">#REF!</definedName>
    <definedName name="Z_A193EDE6_232D_11D3_8CE0_400000044310_.wvu.PrintArea" hidden="1">#REF!</definedName>
    <definedName name="Z_A193EDE6_232D_11D3_8CE0_400000044310_.wvu.PrintTitles" hidden="1">#REF!</definedName>
    <definedName name="Z_A193EDE7_232D_11D3_8CE0_400000044310_.wvu.PrintArea" hidden="1">#REF!</definedName>
    <definedName name="Z_A193EDE7_232D_11D3_8CE0_400000044310_.wvu.PrintTitles" hidden="1">#REF!</definedName>
    <definedName name="Z_A193EDE8_232D_11D3_8CE0_400000044310_.wvu.PrintArea" hidden="1">#REF!</definedName>
    <definedName name="Z_A193EDE8_232D_11D3_8CE0_400000044310_.wvu.PrintTitles" hidden="1">#REF!</definedName>
    <definedName name="Z_A193EDE9_232D_11D3_8CE0_400000044310_.wvu.PrintArea" hidden="1">#REF!</definedName>
    <definedName name="Z_A193EDE9_232D_11D3_8CE0_400000044310_.wvu.PrintTitles" hidden="1">#REF!</definedName>
    <definedName name="Z_A193EDEA_232D_11D3_8CE0_400000044310_.wvu.PrintArea" hidden="1">#REF!</definedName>
    <definedName name="Z_A193EDEA_232D_11D3_8CE0_400000044310_.wvu.PrintTitles" hidden="1">#REF!</definedName>
    <definedName name="Z_A193EDEB_232D_11D3_8CE0_400000044310_.wvu.PrintArea" hidden="1">#REF!</definedName>
    <definedName name="Z_A193EDEB_232D_11D3_8CE0_400000044310_.wvu.PrintTitles" hidden="1">#REF!</definedName>
    <definedName name="Z_A193EDEC_232D_11D3_8CE0_400000044310_.wvu.PrintArea" hidden="1">#REF!</definedName>
    <definedName name="Z_A193EDEC_232D_11D3_8CE0_400000044310_.wvu.PrintTitles" hidden="1">#REF!</definedName>
    <definedName name="Z_A193EDF7_232D_11D3_8CE0_400000044310_.wvu.PrintArea" hidden="1">#REF!</definedName>
    <definedName name="Z_A193EDF8_232D_11D3_8CE0_400000044310_.wvu.PrintArea" hidden="1">#REF!</definedName>
    <definedName name="Z_A193EDF9_232D_11D3_8CE0_400000044310_.wvu.Cols" hidden="1">#REF!,#REF!</definedName>
    <definedName name="Z_A193EDF9_232D_11D3_8CE0_400000044310_.wvu.PrintArea" hidden="1">#REF!</definedName>
    <definedName name="Z_A193EDFA_232D_11D3_8CE0_400000044310_.wvu.PrintArea" hidden="1">#REF!</definedName>
    <definedName name="Z_A193EDFB_232D_11D3_8CE0_400000044310_.wvu.PrintArea" hidden="1">#REF!</definedName>
    <definedName name="Z_A193EDFB_232D_11D3_8CE0_400000044310_.wvu.PrintTitles" hidden="1">#REF!</definedName>
    <definedName name="Z_A193EDFC_232D_11D3_8CE0_400000044310_.wvu.PrintArea" hidden="1">#REF!</definedName>
    <definedName name="Z_A193EDFC_232D_11D3_8CE0_400000044310_.wvu.PrintTitles" hidden="1">#REF!</definedName>
    <definedName name="Z_A193EDFD_232D_11D3_8CE0_400000044310_.wvu.PrintArea" hidden="1">#REF!</definedName>
    <definedName name="Z_A193EDFE_232D_11D3_8CE0_400000044310_.wvu.PrintArea" hidden="1">#REF!</definedName>
    <definedName name="Z_A193EDFF_232D_11D3_8CE0_400000044310_.wvu.PrintArea" hidden="1">#REF!</definedName>
    <definedName name="Z_A193EDFF_232D_11D3_8CE0_400000044310_.wvu.PrintTitles" hidden="1">#REF!</definedName>
    <definedName name="Z_A193EE00_232D_11D3_8CE0_400000044310_.wvu.PrintArea" hidden="1">#REF!</definedName>
    <definedName name="Z_A193EE00_232D_11D3_8CE0_400000044310_.wvu.PrintTitles" hidden="1">#REF!</definedName>
    <definedName name="Z_A193EE01_232D_11D3_8CE0_400000044310_.wvu.PrintArea" hidden="1">#REF!</definedName>
    <definedName name="Z_A193EE01_232D_11D3_8CE0_400000044310_.wvu.PrintTitles" hidden="1">#REF!</definedName>
    <definedName name="Z_A193EE02_232D_11D3_8CE0_400000044310_.wvu.PrintArea" hidden="1">#REF!</definedName>
    <definedName name="Z_A193EE02_232D_11D3_8CE0_400000044310_.wvu.PrintTitles" hidden="1">#REF!</definedName>
    <definedName name="Z_A193EE03_232D_11D3_8CE0_400000044310_.wvu.PrintArea" hidden="1">#REF!</definedName>
    <definedName name="Z_A193EE03_232D_11D3_8CE0_400000044310_.wvu.PrintTitles" hidden="1">#REF!</definedName>
    <definedName name="Z_A193EE04_232D_11D3_8CE0_400000044310_.wvu.PrintArea" hidden="1">#REF!</definedName>
    <definedName name="Z_A193EE04_232D_11D3_8CE0_400000044310_.wvu.PrintTitles" hidden="1">#REF!</definedName>
    <definedName name="Z_A193EE05_232D_11D3_8CE0_400000044310_.wvu.PrintArea" hidden="1">#REF!</definedName>
    <definedName name="Z_A193EE05_232D_11D3_8CE0_400000044310_.wvu.PrintTitles" hidden="1">#REF!</definedName>
    <definedName name="Z_A193EE06_232D_11D3_8CE0_400000044310_.wvu.PrintArea" hidden="1">#REF!</definedName>
    <definedName name="Z_A193EE06_232D_11D3_8CE0_400000044310_.wvu.PrintTitles" hidden="1">#REF!</definedName>
    <definedName name="Z_A193EE0E_232D_11D3_8CE0_400000044310_.wvu.PrintArea" hidden="1">#REF!</definedName>
    <definedName name="Z_A193EE0F_232D_11D3_8CE0_400000044310_.wvu.PrintArea" hidden="1">#REF!</definedName>
    <definedName name="Z_A193EE10_232D_11D3_8CE0_400000044310_.wvu.Cols" hidden="1">#REF!,#REF!</definedName>
    <definedName name="Z_A193EE10_232D_11D3_8CE0_400000044310_.wvu.PrintArea" hidden="1">#REF!</definedName>
    <definedName name="Z_A193EE11_232D_11D3_8CE0_400000044310_.wvu.PrintArea" hidden="1">#REF!</definedName>
    <definedName name="Z_A193EE12_232D_11D3_8CE0_400000044310_.wvu.PrintArea" hidden="1">#REF!</definedName>
    <definedName name="Z_A193EE12_232D_11D3_8CE0_400000044310_.wvu.PrintTitles" hidden="1">#REF!</definedName>
    <definedName name="Z_A193EE13_232D_11D3_8CE0_400000044310_.wvu.PrintArea" hidden="1">#REF!</definedName>
    <definedName name="Z_A193EE13_232D_11D3_8CE0_400000044310_.wvu.PrintTitles" hidden="1">#REF!</definedName>
    <definedName name="Z_A193EE14_232D_11D3_8CE0_400000044310_.wvu.PrintArea" hidden="1">#REF!</definedName>
    <definedName name="Z_A193EE15_232D_11D3_8CE0_400000044310_.wvu.PrintArea" hidden="1">#REF!</definedName>
    <definedName name="Z_A193EE16_232D_11D3_8CE0_400000044310_.wvu.PrintArea" hidden="1">#REF!</definedName>
    <definedName name="Z_A193EE16_232D_11D3_8CE0_400000044310_.wvu.PrintTitles" hidden="1">#REF!</definedName>
    <definedName name="Z_A193EE17_232D_11D3_8CE0_400000044310_.wvu.PrintArea" hidden="1">#REF!</definedName>
    <definedName name="Z_A193EE17_232D_11D3_8CE0_400000044310_.wvu.PrintTitles" hidden="1">#REF!</definedName>
    <definedName name="Z_A193EE18_232D_11D3_8CE0_400000044310_.wvu.PrintArea" hidden="1">#REF!</definedName>
    <definedName name="Z_A193EE18_232D_11D3_8CE0_400000044310_.wvu.PrintTitles" hidden="1">#REF!</definedName>
    <definedName name="Z_A193EE19_232D_11D3_8CE0_400000044310_.wvu.PrintArea" hidden="1">#REF!</definedName>
    <definedName name="Z_A193EE19_232D_11D3_8CE0_400000044310_.wvu.PrintTitles" hidden="1">#REF!</definedName>
    <definedName name="Z_A193EE1A_232D_11D3_8CE0_400000044310_.wvu.PrintArea" hidden="1">#REF!</definedName>
    <definedName name="Z_A193EE1A_232D_11D3_8CE0_400000044310_.wvu.PrintTitles" hidden="1">#REF!</definedName>
    <definedName name="Z_A193EE1B_232D_11D3_8CE0_400000044310_.wvu.PrintArea" hidden="1">#REF!</definedName>
    <definedName name="Z_A193EE1B_232D_11D3_8CE0_400000044310_.wvu.PrintTitles" hidden="1">#REF!</definedName>
    <definedName name="Z_A193EE1C_232D_11D3_8CE0_400000044310_.wvu.PrintArea" hidden="1">#REF!</definedName>
    <definedName name="Z_A193EE1C_232D_11D3_8CE0_400000044310_.wvu.PrintTitles" hidden="1">#REF!</definedName>
    <definedName name="Z_A193EE1D_232D_11D3_8CE0_400000044310_.wvu.PrintArea" hidden="1">#REF!</definedName>
    <definedName name="Z_A193EE1D_232D_11D3_8CE0_400000044310_.wvu.PrintTitles" hidden="1">#REF!</definedName>
    <definedName name="Z_A193EE37_232D_11D3_8CE0_400000044310_.wvu.PrintArea" hidden="1">#REF!</definedName>
    <definedName name="Z_A193EE38_232D_11D3_8CE0_400000044310_.wvu.PrintArea" hidden="1">#REF!</definedName>
    <definedName name="Z_A193EE39_232D_11D3_8CE0_400000044310_.wvu.Cols" hidden="1">#REF!,#REF!</definedName>
    <definedName name="Z_A193EE39_232D_11D3_8CE0_400000044310_.wvu.PrintArea" hidden="1">#REF!</definedName>
    <definedName name="Z_A193EE3A_232D_11D3_8CE0_400000044310_.wvu.PrintArea" hidden="1">#REF!</definedName>
    <definedName name="Z_A193EE3B_232D_11D3_8CE0_400000044310_.wvu.PrintArea" hidden="1">#REF!</definedName>
    <definedName name="Z_A193EE3B_232D_11D3_8CE0_400000044310_.wvu.PrintTitles" hidden="1">#REF!</definedName>
    <definedName name="Z_A193EE3C_232D_11D3_8CE0_400000044310_.wvu.PrintArea" hidden="1">#REF!</definedName>
    <definedName name="Z_A193EE3C_232D_11D3_8CE0_400000044310_.wvu.PrintTitles" hidden="1">#REF!</definedName>
    <definedName name="Z_A193EE3D_232D_11D3_8CE0_400000044310_.wvu.PrintArea" hidden="1">#REF!</definedName>
    <definedName name="Z_A193EE3E_232D_11D3_8CE0_400000044310_.wvu.PrintArea" hidden="1">#REF!</definedName>
    <definedName name="Z_A193EE3F_232D_11D3_8CE0_400000044310_.wvu.PrintArea" hidden="1">#REF!</definedName>
    <definedName name="Z_A193EE3F_232D_11D3_8CE0_400000044310_.wvu.PrintTitles" hidden="1">#REF!</definedName>
    <definedName name="Z_A193EE40_232D_11D3_8CE0_400000044310_.wvu.PrintArea" hidden="1">#REF!</definedName>
    <definedName name="Z_A193EE40_232D_11D3_8CE0_400000044310_.wvu.PrintTitles" hidden="1">#REF!</definedName>
    <definedName name="Z_A193EE41_232D_11D3_8CE0_400000044310_.wvu.PrintArea" hidden="1">#REF!</definedName>
    <definedName name="Z_A193EE41_232D_11D3_8CE0_400000044310_.wvu.PrintTitles" hidden="1">#REF!</definedName>
    <definedName name="Z_A193EE42_232D_11D3_8CE0_400000044310_.wvu.PrintArea" hidden="1">#REF!</definedName>
    <definedName name="Z_A193EE42_232D_11D3_8CE0_400000044310_.wvu.PrintTitles" hidden="1">#REF!</definedName>
    <definedName name="Z_A193EE43_232D_11D3_8CE0_400000044310_.wvu.PrintArea" hidden="1">#REF!</definedName>
    <definedName name="Z_A193EE43_232D_11D3_8CE0_400000044310_.wvu.PrintTitles" hidden="1">#REF!</definedName>
    <definedName name="Z_A193EE44_232D_11D3_8CE0_400000044310_.wvu.PrintArea" hidden="1">#REF!</definedName>
    <definedName name="Z_A193EE44_232D_11D3_8CE0_400000044310_.wvu.PrintTitles" hidden="1">#REF!</definedName>
    <definedName name="Z_A193EE45_232D_11D3_8CE0_400000044310_.wvu.PrintArea" hidden="1">#REF!</definedName>
    <definedName name="Z_A193EE45_232D_11D3_8CE0_400000044310_.wvu.PrintTitles" hidden="1">#REF!</definedName>
    <definedName name="Z_A193EE46_232D_11D3_8CE0_400000044310_.wvu.PrintArea" hidden="1">#REF!</definedName>
    <definedName name="Z_A193EE46_232D_11D3_8CE0_400000044310_.wvu.PrintTitles" hidden="1">#REF!</definedName>
    <definedName name="Z_A193EE4B_232D_11D3_8CE0_400000044310_.wvu.PrintArea" hidden="1">#REF!</definedName>
    <definedName name="Z_A193EE4C_232D_11D3_8CE0_400000044310_.wvu.PrintArea" hidden="1">#REF!</definedName>
    <definedName name="Z_A193EE4D_232D_11D3_8CE0_400000044310_.wvu.Cols" hidden="1">#REF!,#REF!</definedName>
    <definedName name="Z_A193EE4D_232D_11D3_8CE0_400000044310_.wvu.PrintArea" hidden="1">#REF!</definedName>
    <definedName name="Z_A193EE4E_232D_11D3_8CE0_400000044310_.wvu.PrintArea" hidden="1">#REF!</definedName>
    <definedName name="Z_A193EE4F_232D_11D3_8CE0_400000044310_.wvu.PrintArea" hidden="1">#REF!</definedName>
    <definedName name="Z_A193EE4F_232D_11D3_8CE0_400000044310_.wvu.PrintTitles" hidden="1">#REF!</definedName>
    <definedName name="Z_A193EE50_232D_11D3_8CE0_400000044310_.wvu.PrintArea" hidden="1">#REF!</definedName>
    <definedName name="Z_A193EE50_232D_11D3_8CE0_400000044310_.wvu.PrintTitles" hidden="1">#REF!</definedName>
    <definedName name="Z_A193EE51_232D_11D3_8CE0_400000044310_.wvu.PrintArea" hidden="1">#REF!</definedName>
    <definedName name="Z_A193EE52_232D_11D3_8CE0_400000044310_.wvu.PrintArea" hidden="1">#REF!</definedName>
    <definedName name="Z_A193EE53_232D_11D3_8CE0_400000044310_.wvu.PrintArea" hidden="1">#REF!</definedName>
    <definedName name="Z_A193EE53_232D_11D3_8CE0_400000044310_.wvu.PrintTitles" hidden="1">#REF!</definedName>
    <definedName name="Z_A193EE54_232D_11D3_8CE0_400000044310_.wvu.PrintArea" hidden="1">#REF!</definedName>
    <definedName name="Z_A193EE54_232D_11D3_8CE0_400000044310_.wvu.PrintTitles" hidden="1">#REF!</definedName>
    <definedName name="Z_A193EE55_232D_11D3_8CE0_400000044310_.wvu.PrintArea" hidden="1">#REF!</definedName>
    <definedName name="Z_A193EE55_232D_11D3_8CE0_400000044310_.wvu.PrintTitles" hidden="1">#REF!</definedName>
    <definedName name="Z_A193EE56_232D_11D3_8CE0_400000044310_.wvu.PrintArea" hidden="1">#REF!</definedName>
    <definedName name="Z_A193EE56_232D_11D3_8CE0_400000044310_.wvu.PrintTitles" hidden="1">#REF!</definedName>
    <definedName name="Z_A193EE57_232D_11D3_8CE0_400000044310_.wvu.PrintArea" hidden="1">#REF!</definedName>
    <definedName name="Z_A193EE57_232D_11D3_8CE0_400000044310_.wvu.PrintTitles" hidden="1">#REF!</definedName>
    <definedName name="Z_A193EE58_232D_11D3_8CE0_400000044310_.wvu.PrintArea" hidden="1">#REF!</definedName>
    <definedName name="Z_A193EE58_232D_11D3_8CE0_400000044310_.wvu.PrintTitles" hidden="1">#REF!</definedName>
    <definedName name="Z_A193EE59_232D_11D3_8CE0_400000044310_.wvu.PrintArea" hidden="1">#REF!</definedName>
    <definedName name="Z_A193EE59_232D_11D3_8CE0_400000044310_.wvu.PrintTitles" hidden="1">#REF!</definedName>
    <definedName name="Z_A193EE5A_232D_11D3_8CE0_400000044310_.wvu.PrintArea" hidden="1">#REF!</definedName>
    <definedName name="Z_A193EE5A_232D_11D3_8CE0_400000044310_.wvu.PrintTitles" hidden="1">#REF!</definedName>
    <definedName name="Z_AA3FD3DA_B9F0_11D2_8CF8_400000050312_.wvu.PrintArea" hidden="1">#REF!</definedName>
    <definedName name="Z_AA3FD3DB_B9F0_11D2_8CF8_400000050312_.wvu.PrintArea" hidden="1">#REF!</definedName>
    <definedName name="Z_AA3FD3DC_B9F0_11D2_8CF8_400000050312_.wvu.PrintArea" hidden="1">#REF!</definedName>
    <definedName name="Z_AA3FD3DD_B9F0_11D2_8CF8_400000050312_.wvu.Cols" hidden="1">#REF!,#REF!</definedName>
    <definedName name="Z_AA3FD3DD_B9F0_11D2_8CF8_400000050312_.wvu.PrintArea" hidden="1">#REF!</definedName>
    <definedName name="Z_AA3FD3DE_B9F0_11D2_8CF8_400000050312_.wvu.PrintArea" hidden="1">#REF!</definedName>
    <definedName name="Z_AA3FD3DE_B9F0_11D2_8CF8_400000050312_.wvu.PrintTitles" hidden="1">#REF!</definedName>
    <definedName name="Z_AA3FD3DF_B9F0_11D2_8CF8_400000050312_.wvu.PrintArea" hidden="1">#REF!</definedName>
    <definedName name="Z_AA3FD3DF_B9F0_11D2_8CF8_400000050312_.wvu.PrintTitles" hidden="1">#REF!</definedName>
    <definedName name="Z_AA3FD3E0_B9F0_11D2_8CF8_400000050312_.wvu.PrintArea" hidden="1">#REF!</definedName>
    <definedName name="Z_AA3FD3E1_B9F0_11D2_8CF8_400000050312_.wvu.PrintArea" hidden="1">#REF!</definedName>
    <definedName name="Z_AA3FD3E2_B9F0_11D2_8CF8_400000050312_.wvu.PrintArea" hidden="1">#REF!</definedName>
    <definedName name="Z_AA3FD3E2_B9F0_11D2_8CF8_400000050312_.wvu.PrintTitles" hidden="1">#REF!</definedName>
    <definedName name="Z_AA3FD3E3_B9F0_11D2_8CF8_400000050312_.wvu.PrintArea" hidden="1">#REF!</definedName>
    <definedName name="Z_AA3FD3E3_B9F0_11D2_8CF8_400000050312_.wvu.PrintTitles" hidden="1">#REF!</definedName>
    <definedName name="Z_AA3FD3E4_B9F0_11D2_8CF8_400000050312_.wvu.PrintArea" hidden="1">#REF!</definedName>
    <definedName name="Z_AA3FD3E4_B9F0_11D2_8CF8_400000050312_.wvu.PrintTitles" hidden="1">#REF!</definedName>
    <definedName name="Z_AA3FD3E5_B9F0_11D2_8CF8_400000050312_.wvu.PrintArea" hidden="1">#REF!</definedName>
    <definedName name="Z_AA3FD3E5_B9F0_11D2_8CF8_400000050312_.wvu.PrintTitles" hidden="1">#REF!</definedName>
    <definedName name="Z_AA3FD3E6_B9F0_11D2_8CF8_400000050312_.wvu.PrintArea" hidden="1">#REF!</definedName>
    <definedName name="Z_AA3FD3E6_B9F0_11D2_8CF8_400000050312_.wvu.PrintTitles" hidden="1">#REF!</definedName>
    <definedName name="Z_AA3FD3E7_B9F0_11D2_8CF8_400000050312_.wvu.PrintArea" hidden="1">#REF!</definedName>
    <definedName name="Z_AA3FD3E7_B9F0_11D2_8CF8_400000050312_.wvu.PrintTitles" hidden="1">#REF!</definedName>
    <definedName name="Z_AA3FD3E8_B9F0_11D2_8CF8_400000050312_.wvu.PrintArea" hidden="1">#REF!</definedName>
    <definedName name="Z_AA3FD3E8_B9F0_11D2_8CF8_400000050312_.wvu.PrintTitles" hidden="1">#REF!</definedName>
    <definedName name="Z_AA3FD3E9_B9F0_11D2_8CF8_400000050312_.wvu.PrintArea" hidden="1">#REF!</definedName>
    <definedName name="Z_AA3FD3E9_B9F0_11D2_8CF8_400000050312_.wvu.PrintTitles" hidden="1">#REF!</definedName>
    <definedName name="Z_ABF11F8B_A81B_11D3_8D29_400000044310_.wvu.PrintArea" hidden="1">#REF!</definedName>
    <definedName name="Z_ABF11F8C_A81B_11D3_8D29_400000044310_.wvu.PrintArea" hidden="1">#REF!</definedName>
    <definedName name="Z_ABF11F8D_A81B_11D3_8D29_400000044310_.wvu.Cols" hidden="1">#REF!,#REF!</definedName>
    <definedName name="Z_ABF11F8D_A81B_11D3_8D29_400000044310_.wvu.PrintArea" hidden="1">#REF!</definedName>
    <definedName name="Z_ABF11F8E_A81B_11D3_8D29_400000044310_.wvu.PrintArea" hidden="1">#REF!</definedName>
    <definedName name="Z_ABF11F8F_A81B_11D3_8D29_400000044310_.wvu.PrintArea" hidden="1">#REF!</definedName>
    <definedName name="Z_ABF11F8F_A81B_11D3_8D29_400000044310_.wvu.PrintTitles" hidden="1">#REF!</definedName>
    <definedName name="Z_ABF11F90_A81B_11D3_8D29_400000044310_.wvu.PrintArea" hidden="1">#REF!</definedName>
    <definedName name="Z_ABF11F90_A81B_11D3_8D29_400000044310_.wvu.PrintTitles" hidden="1">#REF!</definedName>
    <definedName name="Z_ABF11F91_A81B_11D3_8D29_400000044310_.wvu.PrintArea" hidden="1">#REF!</definedName>
    <definedName name="Z_ABF11F92_A81B_11D3_8D29_400000044310_.wvu.PrintArea" hidden="1">#REF!</definedName>
    <definedName name="Z_ABF11F93_A81B_11D3_8D29_400000044310_.wvu.PrintArea" hidden="1">#REF!</definedName>
    <definedName name="Z_ABF11F93_A81B_11D3_8D29_400000044310_.wvu.PrintTitles" hidden="1">#REF!</definedName>
    <definedName name="Z_ABF11F94_A81B_11D3_8D29_400000044310_.wvu.PrintArea" hidden="1">#REF!</definedName>
    <definedName name="Z_ABF11F94_A81B_11D3_8D29_400000044310_.wvu.PrintTitles" hidden="1">#REF!</definedName>
    <definedName name="Z_ABF11F95_A81B_11D3_8D29_400000044310_.wvu.PrintArea" hidden="1">#REF!</definedName>
    <definedName name="Z_ABF11F95_A81B_11D3_8D29_400000044310_.wvu.PrintTitles" hidden="1">#REF!</definedName>
    <definedName name="Z_ABF11F96_A81B_11D3_8D29_400000044310_.wvu.PrintArea" hidden="1">#REF!</definedName>
    <definedName name="Z_ABF11F96_A81B_11D3_8D29_400000044310_.wvu.PrintTitles" hidden="1">#REF!</definedName>
    <definedName name="Z_ABF11F97_A81B_11D3_8D29_400000044310_.wvu.PrintArea" hidden="1">#REF!</definedName>
    <definedName name="Z_ABF11F97_A81B_11D3_8D29_400000044310_.wvu.PrintTitles" hidden="1">#REF!</definedName>
    <definedName name="Z_ABF11F98_A81B_11D3_8D29_400000044310_.wvu.PrintArea" hidden="1">#REF!</definedName>
    <definedName name="Z_ABF11F98_A81B_11D3_8D29_400000044310_.wvu.PrintTitles" hidden="1">#REF!</definedName>
    <definedName name="Z_ABF11F99_A81B_11D3_8D29_400000044310_.wvu.PrintArea" hidden="1">#REF!</definedName>
    <definedName name="Z_ABF11F99_A81B_11D3_8D29_400000044310_.wvu.PrintTitles" hidden="1">#REF!</definedName>
    <definedName name="Z_ABF11F9A_A81B_11D3_8D29_400000044310_.wvu.PrintArea" hidden="1">#REF!</definedName>
    <definedName name="Z_ABF11F9A_A81B_11D3_8D29_400000044310_.wvu.PrintTitles" hidden="1">#REF!</definedName>
    <definedName name="Z_AF4CA403_2408_11D3_8CE0_400000044310_.wvu.PrintArea" hidden="1">#REF!</definedName>
    <definedName name="Z_AF4CA404_2408_11D3_8CE0_400000044310_.wvu.PrintArea" hidden="1">#REF!</definedName>
    <definedName name="Z_AF4CA405_2408_11D3_8CE0_400000044310_.wvu.Cols" hidden="1">#REF!,#REF!</definedName>
    <definedName name="Z_AF4CA405_2408_11D3_8CE0_400000044310_.wvu.PrintArea" hidden="1">#REF!</definedName>
    <definedName name="Z_AF4CA406_2408_11D3_8CE0_400000044310_.wvu.PrintArea" hidden="1">#REF!</definedName>
    <definedName name="Z_AF4CA407_2408_11D3_8CE0_400000044310_.wvu.PrintArea" hidden="1">#REF!</definedName>
    <definedName name="Z_AF4CA407_2408_11D3_8CE0_400000044310_.wvu.PrintTitles" hidden="1">#REF!</definedName>
    <definedName name="Z_AF4CA408_2408_11D3_8CE0_400000044310_.wvu.PrintArea" hidden="1">#REF!</definedName>
    <definedName name="Z_AF4CA408_2408_11D3_8CE0_400000044310_.wvu.PrintTitles" hidden="1">#REF!</definedName>
    <definedName name="Z_AF4CA409_2408_11D3_8CE0_400000044310_.wvu.PrintArea" hidden="1">#REF!</definedName>
    <definedName name="Z_AF4CA40A_2408_11D3_8CE0_400000044310_.wvu.PrintArea" hidden="1">#REF!</definedName>
    <definedName name="Z_AF4CA40B_2408_11D3_8CE0_400000044310_.wvu.PrintArea" hidden="1">#REF!</definedName>
    <definedName name="Z_AF4CA40B_2408_11D3_8CE0_400000044310_.wvu.PrintTitles" hidden="1">#REF!</definedName>
    <definedName name="Z_AF4CA40C_2408_11D3_8CE0_400000044310_.wvu.PrintArea" hidden="1">#REF!</definedName>
    <definedName name="Z_AF4CA40C_2408_11D3_8CE0_400000044310_.wvu.PrintTitles" hidden="1">#REF!</definedName>
    <definedName name="Z_AF4CA40D_2408_11D3_8CE0_400000044310_.wvu.PrintArea" hidden="1">#REF!</definedName>
    <definedName name="Z_AF4CA40D_2408_11D3_8CE0_400000044310_.wvu.PrintTitles" hidden="1">#REF!</definedName>
    <definedName name="Z_AF4CA40E_2408_11D3_8CE0_400000044310_.wvu.PrintArea" hidden="1">#REF!</definedName>
    <definedName name="Z_AF4CA40E_2408_11D3_8CE0_400000044310_.wvu.PrintTitles" hidden="1">#REF!</definedName>
    <definedName name="Z_AF4CA40F_2408_11D3_8CE0_400000044310_.wvu.PrintArea" hidden="1">#REF!</definedName>
    <definedName name="Z_AF4CA40F_2408_11D3_8CE0_400000044310_.wvu.PrintTitles" hidden="1">#REF!</definedName>
    <definedName name="Z_AF4CA410_2408_11D3_8CE0_400000044310_.wvu.PrintArea" hidden="1">#REF!</definedName>
    <definedName name="Z_AF4CA410_2408_11D3_8CE0_400000044310_.wvu.PrintTitles" hidden="1">#REF!</definedName>
    <definedName name="Z_AF4CA411_2408_11D3_8CE0_400000044310_.wvu.PrintArea" hidden="1">#REF!</definedName>
    <definedName name="Z_AF4CA411_2408_11D3_8CE0_400000044310_.wvu.PrintTitles" hidden="1">#REF!</definedName>
    <definedName name="Z_AF4CA412_2408_11D3_8CE0_400000044310_.wvu.PrintArea" hidden="1">#REF!</definedName>
    <definedName name="Z_AF4CA412_2408_11D3_8CE0_400000044310_.wvu.PrintTitles" hidden="1">#REF!</definedName>
    <definedName name="Z_B0B3D199_F0E9_11D2_8CE0_400000044310_.wvu.PrintArea" hidden="1">#REF!</definedName>
    <definedName name="Z_B0B3D19A_F0E9_11D2_8CE0_400000044310_.wvu.PrintArea" hidden="1">#REF!</definedName>
    <definedName name="Z_B0B3D19B_F0E9_11D2_8CE0_400000044310_.wvu.Cols" hidden="1">#REF!,#REF!</definedName>
    <definedName name="Z_B0B3D19B_F0E9_11D2_8CE0_400000044310_.wvu.PrintArea" hidden="1">#REF!</definedName>
    <definedName name="Z_B0B3D19C_F0E9_11D2_8CE0_400000044310_.wvu.PrintArea" hidden="1">#REF!</definedName>
    <definedName name="Z_B0B3D19D_F0E9_11D2_8CE0_400000044310_.wvu.PrintArea" hidden="1">#REF!</definedName>
    <definedName name="Z_B0B3D19D_F0E9_11D2_8CE0_400000044310_.wvu.PrintTitles" hidden="1">#REF!</definedName>
    <definedName name="Z_B0B3D19E_F0E9_11D2_8CE0_400000044310_.wvu.PrintArea" hidden="1">#REF!</definedName>
    <definedName name="Z_B0B3D19E_F0E9_11D2_8CE0_400000044310_.wvu.PrintTitles" hidden="1">#REF!</definedName>
    <definedName name="Z_B0B3D19F_F0E9_11D2_8CE0_400000044310_.wvu.PrintArea" hidden="1">#REF!</definedName>
    <definedName name="Z_B0B3D1A0_F0E9_11D2_8CE0_400000044310_.wvu.PrintArea" hidden="1">#REF!</definedName>
    <definedName name="Z_B0B3D1A1_F0E9_11D2_8CE0_400000044310_.wvu.PrintArea" hidden="1">#REF!</definedName>
    <definedName name="Z_B0B3D1A1_F0E9_11D2_8CE0_400000044310_.wvu.PrintTitles" hidden="1">#REF!</definedName>
    <definedName name="Z_B0B3D1A2_F0E9_11D2_8CE0_400000044310_.wvu.PrintArea" hidden="1">#REF!</definedName>
    <definedName name="Z_B0B3D1A2_F0E9_11D2_8CE0_400000044310_.wvu.PrintTitles" hidden="1">#REF!</definedName>
    <definedName name="Z_B0B3D1A3_F0E9_11D2_8CE0_400000044310_.wvu.PrintArea" hidden="1">#REF!</definedName>
    <definedName name="Z_B0B3D1A3_F0E9_11D2_8CE0_400000044310_.wvu.PrintTitles" hidden="1">#REF!</definedName>
    <definedName name="Z_B0B3D1A4_F0E9_11D2_8CE0_400000044310_.wvu.PrintArea" hidden="1">#REF!</definedName>
    <definedName name="Z_B0B3D1A4_F0E9_11D2_8CE0_400000044310_.wvu.PrintTitles" hidden="1">#REF!</definedName>
    <definedName name="Z_B0B3D1A5_F0E9_11D2_8CE0_400000044310_.wvu.PrintArea" hidden="1">#REF!</definedName>
    <definedName name="Z_B0B3D1A5_F0E9_11D2_8CE0_400000044310_.wvu.PrintTitles" hidden="1">#REF!</definedName>
    <definedName name="Z_B0B3D1A6_F0E9_11D2_8CE0_400000044310_.wvu.PrintArea" hidden="1">#REF!</definedName>
    <definedName name="Z_B0B3D1A6_F0E9_11D2_8CE0_400000044310_.wvu.PrintTitles" hidden="1">#REF!</definedName>
    <definedName name="Z_B0B3D1A7_F0E9_11D2_8CE0_400000044310_.wvu.PrintArea" hidden="1">#REF!</definedName>
    <definedName name="Z_B0B3D1A7_F0E9_11D2_8CE0_400000044310_.wvu.PrintTitles" hidden="1">#REF!</definedName>
    <definedName name="Z_B0B3D1A8_F0E9_11D2_8CE0_400000044310_.wvu.PrintArea" hidden="1">#REF!</definedName>
    <definedName name="Z_B0B3D1A8_F0E9_11D2_8CE0_400000044310_.wvu.PrintTitles" hidden="1">#REF!</definedName>
    <definedName name="Z_B0B3D1C5_F0E9_11D2_8CE0_400000044310_.wvu.PrintArea" hidden="1">#REF!</definedName>
    <definedName name="Z_B0B3D1C6_F0E9_11D2_8CE0_400000044310_.wvu.PrintArea" hidden="1">#REF!</definedName>
    <definedName name="Z_B0B3D1C7_F0E9_11D2_8CE0_400000044310_.wvu.Cols" hidden="1">#REF!,#REF!</definedName>
    <definedName name="Z_B0B3D1C7_F0E9_11D2_8CE0_400000044310_.wvu.PrintArea" hidden="1">#REF!</definedName>
    <definedName name="Z_B0B3D1C8_F0E9_11D2_8CE0_400000044310_.wvu.PrintArea" hidden="1">#REF!</definedName>
    <definedName name="Z_B0B3D1C9_F0E9_11D2_8CE0_400000044310_.wvu.PrintArea" hidden="1">#REF!</definedName>
    <definedName name="Z_B0B3D1C9_F0E9_11D2_8CE0_400000044310_.wvu.PrintTitles" hidden="1">#REF!</definedName>
    <definedName name="Z_B0B3D1CA_F0E9_11D2_8CE0_400000044310_.wvu.PrintArea" hidden="1">#REF!</definedName>
    <definedName name="Z_B0B3D1CA_F0E9_11D2_8CE0_400000044310_.wvu.PrintTitles" hidden="1">#REF!</definedName>
    <definedName name="Z_B0B3D1CB_F0E9_11D2_8CE0_400000044310_.wvu.PrintArea" hidden="1">#REF!</definedName>
    <definedName name="Z_B0B3D1CC_F0E9_11D2_8CE0_400000044310_.wvu.PrintArea" hidden="1">#REF!</definedName>
    <definedName name="Z_B0B3D1CD_F0E9_11D2_8CE0_400000044310_.wvu.PrintArea" hidden="1">#REF!</definedName>
    <definedName name="Z_B0B3D1CD_F0E9_11D2_8CE0_400000044310_.wvu.PrintTitles" hidden="1">#REF!</definedName>
    <definedName name="Z_B0B3D1CE_F0E9_11D2_8CE0_400000044310_.wvu.PrintArea" hidden="1">#REF!</definedName>
    <definedName name="Z_B0B3D1CE_F0E9_11D2_8CE0_400000044310_.wvu.PrintTitles" hidden="1">#REF!</definedName>
    <definedName name="Z_B0B3D1CF_F0E9_11D2_8CE0_400000044310_.wvu.PrintArea" hidden="1">#REF!</definedName>
    <definedName name="Z_B0B3D1CF_F0E9_11D2_8CE0_400000044310_.wvu.PrintTitles" hidden="1">#REF!</definedName>
    <definedName name="Z_B0B3D1D0_F0E9_11D2_8CE0_400000044310_.wvu.PrintArea" hidden="1">#REF!</definedName>
    <definedName name="Z_B0B3D1D0_F0E9_11D2_8CE0_400000044310_.wvu.PrintTitles" hidden="1">#REF!</definedName>
    <definedName name="Z_B0B3D1D1_F0E9_11D2_8CE0_400000044310_.wvu.PrintArea" hidden="1">#REF!</definedName>
    <definedName name="Z_B0B3D1D1_F0E9_11D2_8CE0_400000044310_.wvu.PrintTitles" hidden="1">#REF!</definedName>
    <definedName name="Z_B0B3D1D2_F0E9_11D2_8CE0_400000044310_.wvu.PrintArea" hidden="1">#REF!</definedName>
    <definedName name="Z_B0B3D1D2_F0E9_11D2_8CE0_400000044310_.wvu.PrintTitles" hidden="1">#REF!</definedName>
    <definedName name="Z_B0B3D1D3_F0E9_11D2_8CE0_400000044310_.wvu.PrintArea" hidden="1">#REF!</definedName>
    <definedName name="Z_B0B3D1D3_F0E9_11D2_8CE0_400000044310_.wvu.PrintTitles" hidden="1">#REF!</definedName>
    <definedName name="Z_B0B3D1D4_F0E9_11D2_8CE0_400000044310_.wvu.PrintArea" hidden="1">#REF!</definedName>
    <definedName name="Z_B0B3D1D4_F0E9_11D2_8CE0_400000044310_.wvu.PrintTitles" hidden="1">#REF!</definedName>
    <definedName name="Z_BAA3C61C_BECE_11D2_8835_400000044310_.wvu.PrintArea" hidden="1">#REF!</definedName>
    <definedName name="Z_BAA3C61D_BECE_11D2_8835_400000044310_.wvu.PrintArea" hidden="1">#REF!</definedName>
    <definedName name="Z_BAA3C61E_BECE_11D2_8835_400000044310_.wvu.PrintArea" hidden="1">#REF!</definedName>
    <definedName name="Z_BAA3C61F_BECE_11D2_8835_400000044310_.wvu.Cols" hidden="1">#REF!,#REF!</definedName>
    <definedName name="Z_BAA3C61F_BECE_11D2_8835_400000044310_.wvu.PrintArea" hidden="1">#REF!</definedName>
    <definedName name="Z_BAA3C620_BECE_11D2_8835_400000044310_.wvu.PrintArea" hidden="1">#REF!</definedName>
    <definedName name="Z_BAA3C620_BECE_11D2_8835_400000044310_.wvu.PrintTitles" hidden="1">#REF!</definedName>
    <definedName name="Z_BAA3C621_BECE_11D2_8835_400000044310_.wvu.PrintArea" hidden="1">#REF!</definedName>
    <definedName name="Z_BAA3C621_BECE_11D2_8835_400000044310_.wvu.PrintTitles" hidden="1">#REF!</definedName>
    <definedName name="Z_BAA3C622_BECE_11D2_8835_400000044310_.wvu.PrintArea" hidden="1">#REF!</definedName>
    <definedName name="Z_BAA3C623_BECE_11D2_8835_400000044310_.wvu.PrintArea" hidden="1">#REF!</definedName>
    <definedName name="Z_BAA3C624_BECE_11D2_8835_400000044310_.wvu.PrintArea" hidden="1">#REF!</definedName>
    <definedName name="Z_BAA3C624_BECE_11D2_8835_400000044310_.wvu.PrintTitles" hidden="1">#REF!</definedName>
    <definedName name="Z_BAA3C625_BECE_11D2_8835_400000044310_.wvu.PrintArea" hidden="1">#REF!</definedName>
    <definedName name="Z_BAA3C625_BECE_11D2_8835_400000044310_.wvu.PrintTitles" hidden="1">#REF!</definedName>
    <definedName name="Z_BAA3C626_BECE_11D2_8835_400000044310_.wvu.PrintArea" hidden="1">#REF!</definedName>
    <definedName name="Z_BAA3C626_BECE_11D2_8835_400000044310_.wvu.PrintTitles" hidden="1">#REF!</definedName>
    <definedName name="Z_BAA3C627_BECE_11D2_8835_400000044310_.wvu.PrintArea" hidden="1">#REF!</definedName>
    <definedName name="Z_BAA3C627_BECE_11D2_8835_400000044310_.wvu.PrintTitles" hidden="1">#REF!</definedName>
    <definedName name="Z_BAA3C628_BECE_11D2_8835_400000044310_.wvu.PrintArea" hidden="1">#REF!</definedName>
    <definedName name="Z_BAA3C628_BECE_11D2_8835_400000044310_.wvu.PrintTitles" hidden="1">#REF!</definedName>
    <definedName name="Z_BAA3C629_BECE_11D2_8835_400000044310_.wvu.PrintArea" hidden="1">#REF!</definedName>
    <definedName name="Z_BAA3C629_BECE_11D2_8835_400000044310_.wvu.PrintTitles" hidden="1">#REF!</definedName>
    <definedName name="Z_BAA3C62A_BECE_11D2_8835_400000044310_.wvu.PrintArea" hidden="1">#REF!</definedName>
    <definedName name="Z_BAA3C62A_BECE_11D2_8835_400000044310_.wvu.PrintTitles" hidden="1">#REF!</definedName>
    <definedName name="Z_BAA3C62B_BECE_11D2_8835_400000044310_.wvu.PrintArea" hidden="1">#REF!</definedName>
    <definedName name="Z_BAA3C62B_BECE_11D2_8835_400000044310_.wvu.PrintTitles" hidden="1">#REF!</definedName>
    <definedName name="Z_BBA7D8A4_7C3B_11D3_8D28_400000044310_.wvu.PrintArea" hidden="1">#REF!</definedName>
    <definedName name="Z_BBA7D8A5_7C3B_11D3_8D28_400000044310_.wvu.PrintArea" hidden="1">#REF!</definedName>
    <definedName name="Z_BBA7D8A6_7C3B_11D3_8D28_400000044310_.wvu.Cols" hidden="1">#REF!,#REF!</definedName>
    <definedName name="Z_BBA7D8A6_7C3B_11D3_8D28_400000044310_.wvu.PrintArea" hidden="1">#REF!</definedName>
    <definedName name="Z_BBA7D8A7_7C3B_11D3_8D28_400000044310_.wvu.PrintArea" hidden="1">#REF!</definedName>
    <definedName name="Z_BBA7D8A8_7C3B_11D3_8D28_400000044310_.wvu.PrintArea" hidden="1">#REF!</definedName>
    <definedName name="Z_BBA7D8A8_7C3B_11D3_8D28_400000044310_.wvu.PrintTitles" hidden="1">#REF!</definedName>
    <definedName name="Z_BBA7D8A9_7C3B_11D3_8D28_400000044310_.wvu.PrintArea" hidden="1">#REF!</definedName>
    <definedName name="Z_BBA7D8A9_7C3B_11D3_8D28_400000044310_.wvu.PrintTitles" hidden="1">#REF!</definedName>
    <definedName name="Z_BBA7D8AA_7C3B_11D3_8D28_400000044310_.wvu.PrintArea" hidden="1">#REF!</definedName>
    <definedName name="Z_BBA7D8AB_7C3B_11D3_8D28_400000044310_.wvu.PrintArea" hidden="1">#REF!</definedName>
    <definedName name="Z_BBA7D8AC_7C3B_11D3_8D28_400000044310_.wvu.PrintArea" hidden="1">#REF!</definedName>
    <definedName name="Z_BBA7D8AC_7C3B_11D3_8D28_400000044310_.wvu.PrintTitles" hidden="1">#REF!</definedName>
    <definedName name="Z_BBA7D8AD_7C3B_11D3_8D28_400000044310_.wvu.PrintArea" hidden="1">#REF!</definedName>
    <definedName name="Z_BBA7D8AD_7C3B_11D3_8D28_400000044310_.wvu.PrintTitles" hidden="1">#REF!</definedName>
    <definedName name="Z_BBA7D8AE_7C3B_11D3_8D28_400000044310_.wvu.PrintArea" hidden="1">#REF!</definedName>
    <definedName name="Z_BBA7D8AE_7C3B_11D3_8D28_400000044310_.wvu.PrintTitles" hidden="1">#REF!</definedName>
    <definedName name="Z_BBA7D8AF_7C3B_11D3_8D28_400000044310_.wvu.PrintArea" hidden="1">#REF!</definedName>
    <definedName name="Z_BBA7D8AF_7C3B_11D3_8D28_400000044310_.wvu.PrintTitles" hidden="1">#REF!</definedName>
    <definedName name="Z_BBA7D8B0_7C3B_11D3_8D28_400000044310_.wvu.PrintArea" hidden="1">#REF!</definedName>
    <definedName name="Z_BBA7D8B0_7C3B_11D3_8D28_400000044310_.wvu.PrintTitles" hidden="1">#REF!</definedName>
    <definedName name="Z_BBA7D8B1_7C3B_11D3_8D28_400000044310_.wvu.PrintArea" hidden="1">#REF!</definedName>
    <definedName name="Z_BBA7D8B1_7C3B_11D3_8D28_400000044310_.wvu.PrintTitles" hidden="1">#REF!</definedName>
    <definedName name="Z_BBA7D8B2_7C3B_11D3_8D28_400000044310_.wvu.PrintArea" hidden="1">#REF!</definedName>
    <definedName name="Z_BBA7D8B2_7C3B_11D3_8D28_400000044310_.wvu.PrintTitles" hidden="1">#REF!</definedName>
    <definedName name="Z_BBA7D8B3_7C3B_11D3_8D28_400000044310_.wvu.PrintArea" hidden="1">#REF!</definedName>
    <definedName name="Z_BBA7D8B3_7C3B_11D3_8D28_400000044310_.wvu.PrintTitles" hidden="1">#REF!</definedName>
    <definedName name="Z_BC6C85E9_DBB7_11D2_8835_400000044310_.wvu.PrintArea" hidden="1">#REF!</definedName>
    <definedName name="Z_BC6C85EA_DBB7_11D2_8835_400000044310_.wvu.PrintArea" hidden="1">#REF!</definedName>
    <definedName name="Z_BC6C85EB_DBB7_11D2_8835_400000044310_.wvu.Cols" hidden="1">#REF!,#REF!</definedName>
    <definedName name="Z_BC6C85EB_DBB7_11D2_8835_400000044310_.wvu.PrintArea" hidden="1">#REF!</definedName>
    <definedName name="Z_BC6C85EC_DBB7_11D2_8835_400000044310_.wvu.PrintArea" hidden="1">#REF!</definedName>
    <definedName name="Z_BC6C85ED_DBB7_11D2_8835_400000044310_.wvu.PrintArea" hidden="1">#REF!</definedName>
    <definedName name="Z_BC6C85ED_DBB7_11D2_8835_400000044310_.wvu.PrintTitles" hidden="1">#REF!</definedName>
    <definedName name="Z_BC6C85EE_DBB7_11D2_8835_400000044310_.wvu.PrintArea" hidden="1">#REF!</definedName>
    <definedName name="Z_BC6C85EE_DBB7_11D2_8835_400000044310_.wvu.PrintTitles" hidden="1">#REF!</definedName>
    <definedName name="Z_BC6C85EF_DBB7_11D2_8835_400000044310_.wvu.PrintArea" hidden="1">#REF!</definedName>
    <definedName name="Z_BC6C85F0_DBB7_11D2_8835_400000044310_.wvu.PrintArea" hidden="1">#REF!</definedName>
    <definedName name="Z_BC6C85F1_DBB7_11D2_8835_400000044310_.wvu.PrintArea" hidden="1">#REF!</definedName>
    <definedName name="Z_BC6C85F1_DBB7_11D2_8835_400000044310_.wvu.PrintTitles" hidden="1">#REF!</definedName>
    <definedName name="Z_BC6C85F2_DBB7_11D2_8835_400000044310_.wvu.PrintArea" hidden="1">#REF!</definedName>
    <definedName name="Z_BC6C85F2_DBB7_11D2_8835_400000044310_.wvu.PrintTitles" hidden="1">#REF!</definedName>
    <definedName name="Z_BC6C85F3_DBB7_11D2_8835_400000044310_.wvu.PrintArea" hidden="1">#REF!</definedName>
    <definedName name="Z_BC6C85F3_DBB7_11D2_8835_400000044310_.wvu.PrintTitles" hidden="1">#REF!</definedName>
    <definedName name="Z_BC6C85F4_DBB7_11D2_8835_400000044310_.wvu.PrintArea" hidden="1">#REF!</definedName>
    <definedName name="Z_BC6C85F4_DBB7_11D2_8835_400000044310_.wvu.PrintTitles" hidden="1">#REF!</definedName>
    <definedName name="Z_BC6C85F5_DBB7_11D2_8835_400000044310_.wvu.PrintArea" hidden="1">#REF!</definedName>
    <definedName name="Z_BC6C85F5_DBB7_11D2_8835_400000044310_.wvu.PrintTitles" hidden="1">#REF!</definedName>
    <definedName name="Z_BC6C85F6_DBB7_11D2_8835_400000044310_.wvu.PrintArea" hidden="1">#REF!</definedName>
    <definedName name="Z_BC6C85F6_DBB7_11D2_8835_400000044310_.wvu.PrintTitles" hidden="1">#REF!</definedName>
    <definedName name="Z_BC6C85F7_DBB7_11D2_8835_400000044310_.wvu.PrintArea" hidden="1">#REF!</definedName>
    <definedName name="Z_BC6C85F7_DBB7_11D2_8835_400000044310_.wvu.PrintTitles" hidden="1">#REF!</definedName>
    <definedName name="Z_BC6C85F8_DBB7_11D2_8835_400000044310_.wvu.PrintArea" hidden="1">#REF!</definedName>
    <definedName name="Z_BC6C85F8_DBB7_11D2_8835_400000044310_.wvu.PrintTitles" hidden="1">#REF!</definedName>
    <definedName name="Z_BC6C865A_DBB7_11D2_8835_400000044310_.wvu.PrintArea" hidden="1">#REF!</definedName>
    <definedName name="Z_BC6C865B_DBB7_11D2_8835_400000044310_.wvu.PrintArea" hidden="1">#REF!</definedName>
    <definedName name="Z_BC6C865C_DBB7_11D2_8835_400000044310_.wvu.Cols" hidden="1">#REF!,#REF!</definedName>
    <definedName name="Z_BC6C865C_DBB7_11D2_8835_400000044310_.wvu.PrintArea" hidden="1">#REF!</definedName>
    <definedName name="Z_BC6C865D_DBB7_11D2_8835_400000044310_.wvu.PrintArea" hidden="1">#REF!</definedName>
    <definedName name="Z_BC6C865E_DBB7_11D2_8835_400000044310_.wvu.PrintArea" hidden="1">#REF!</definedName>
    <definedName name="Z_BC6C865E_DBB7_11D2_8835_400000044310_.wvu.PrintTitles" hidden="1">#REF!</definedName>
    <definedName name="Z_BC6C865F_DBB7_11D2_8835_400000044310_.wvu.PrintArea" hidden="1">#REF!</definedName>
    <definedName name="Z_BC6C865F_DBB7_11D2_8835_400000044310_.wvu.PrintTitles" hidden="1">#REF!</definedName>
    <definedName name="Z_BC6C8660_DBB7_11D2_8835_400000044310_.wvu.PrintArea" hidden="1">#REF!</definedName>
    <definedName name="Z_BC6C8661_DBB7_11D2_8835_400000044310_.wvu.PrintArea" hidden="1">#REF!</definedName>
    <definedName name="Z_BC6C8662_DBB7_11D2_8835_400000044310_.wvu.PrintArea" hidden="1">#REF!</definedName>
    <definedName name="Z_BC6C8662_DBB7_11D2_8835_400000044310_.wvu.PrintTitles" hidden="1">#REF!</definedName>
    <definedName name="Z_BC6C8663_DBB7_11D2_8835_400000044310_.wvu.PrintArea" hidden="1">#REF!</definedName>
    <definedName name="Z_BC6C8663_DBB7_11D2_8835_400000044310_.wvu.PrintTitles" hidden="1">#REF!</definedName>
    <definedName name="Z_BC6C8664_DBB7_11D2_8835_400000044310_.wvu.PrintArea" hidden="1">#REF!</definedName>
    <definedName name="Z_BC6C8664_DBB7_11D2_8835_400000044310_.wvu.PrintTitles" hidden="1">#REF!</definedName>
    <definedName name="Z_BC6C8665_DBB7_11D2_8835_400000044310_.wvu.PrintArea" hidden="1">#REF!</definedName>
    <definedName name="Z_BC6C8665_DBB7_11D2_8835_400000044310_.wvu.PrintTitles" hidden="1">#REF!</definedName>
    <definedName name="Z_BC6C8666_DBB7_11D2_8835_400000044310_.wvu.PrintArea" hidden="1">#REF!</definedName>
    <definedName name="Z_BC6C8666_DBB7_11D2_8835_400000044310_.wvu.PrintTitles" hidden="1">#REF!</definedName>
    <definedName name="Z_BC6C8667_DBB7_11D2_8835_400000044310_.wvu.PrintArea" hidden="1">#REF!</definedName>
    <definedName name="Z_BC6C8667_DBB7_11D2_8835_400000044310_.wvu.PrintTitles" hidden="1">#REF!</definedName>
    <definedName name="Z_BC6C8668_DBB7_11D2_8835_400000044310_.wvu.PrintArea" hidden="1">#REF!</definedName>
    <definedName name="Z_BC6C8668_DBB7_11D2_8835_400000044310_.wvu.PrintTitles" hidden="1">#REF!</definedName>
    <definedName name="Z_BC6C8669_DBB7_11D2_8835_400000044310_.wvu.PrintArea" hidden="1">#REF!</definedName>
    <definedName name="Z_BC6C8669_DBB7_11D2_8835_400000044310_.wvu.PrintTitles" hidden="1">#REF!</definedName>
    <definedName name="Z_BC6C8674_DBB7_11D2_8835_400000044310_.wvu.PrintArea" hidden="1">#REF!</definedName>
    <definedName name="Z_BC6C8675_DBB7_11D2_8835_400000044310_.wvu.PrintArea" hidden="1">#REF!</definedName>
    <definedName name="Z_BC6C8676_DBB7_11D2_8835_400000044310_.wvu.Cols" hidden="1">#REF!,#REF!</definedName>
    <definedName name="Z_BC6C8676_DBB7_11D2_8835_400000044310_.wvu.PrintArea" hidden="1">#REF!</definedName>
    <definedName name="Z_BC6C8677_DBB7_11D2_8835_400000044310_.wvu.PrintArea" hidden="1">#REF!</definedName>
    <definedName name="Z_BC6C8678_DBB7_11D2_8835_400000044310_.wvu.PrintArea" hidden="1">#REF!</definedName>
    <definedName name="Z_BC6C8678_DBB7_11D2_8835_400000044310_.wvu.PrintTitles" hidden="1">#REF!</definedName>
    <definedName name="Z_BC6C8679_DBB7_11D2_8835_400000044310_.wvu.PrintArea" hidden="1">#REF!</definedName>
    <definedName name="Z_BC6C8679_DBB7_11D2_8835_400000044310_.wvu.PrintTitles" hidden="1">#REF!</definedName>
    <definedName name="Z_BC6C867A_DBB7_11D2_8835_400000044310_.wvu.PrintArea" hidden="1">#REF!</definedName>
    <definedName name="Z_BC6C867B_DBB7_11D2_8835_400000044310_.wvu.PrintArea" hidden="1">#REF!</definedName>
    <definedName name="Z_BC6C867C_DBB7_11D2_8835_400000044310_.wvu.PrintArea" hidden="1">#REF!</definedName>
    <definedName name="Z_BC6C867C_DBB7_11D2_8835_400000044310_.wvu.PrintTitles" hidden="1">#REF!</definedName>
    <definedName name="Z_BC6C867D_DBB7_11D2_8835_400000044310_.wvu.PrintArea" hidden="1">#REF!</definedName>
    <definedName name="Z_BC6C867D_DBB7_11D2_8835_400000044310_.wvu.PrintTitles" hidden="1">#REF!</definedName>
    <definedName name="Z_BC6C867E_DBB7_11D2_8835_400000044310_.wvu.PrintArea" hidden="1">#REF!</definedName>
    <definedName name="Z_BC6C867E_DBB7_11D2_8835_400000044310_.wvu.PrintTitles" hidden="1">#REF!</definedName>
    <definedName name="Z_BC6C867F_DBB7_11D2_8835_400000044310_.wvu.PrintArea" hidden="1">#REF!</definedName>
    <definedName name="Z_BC6C867F_DBB7_11D2_8835_400000044310_.wvu.PrintTitles" hidden="1">#REF!</definedName>
    <definedName name="Z_BC6C8680_DBB7_11D2_8835_400000044310_.wvu.PrintArea" hidden="1">#REF!</definedName>
    <definedName name="Z_BC6C8680_DBB7_11D2_8835_400000044310_.wvu.PrintTitles" hidden="1">#REF!</definedName>
    <definedName name="Z_BC6C8681_DBB7_11D2_8835_400000044310_.wvu.PrintArea" hidden="1">#REF!</definedName>
    <definedName name="Z_BC6C8681_DBB7_11D2_8835_400000044310_.wvu.PrintTitles" hidden="1">#REF!</definedName>
    <definedName name="Z_BC6C8682_DBB7_11D2_8835_400000044310_.wvu.PrintArea" hidden="1">#REF!</definedName>
    <definedName name="Z_BC6C8682_DBB7_11D2_8835_400000044310_.wvu.PrintTitles" hidden="1">#REF!</definedName>
    <definedName name="Z_BC6C8683_DBB7_11D2_8835_400000044310_.wvu.PrintArea" hidden="1">#REF!</definedName>
    <definedName name="Z_BC6C8683_DBB7_11D2_8835_400000044310_.wvu.PrintTitles" hidden="1">#REF!</definedName>
    <definedName name="Z_BCA7823A_EE94_11D2_8CE0_400000044310_.wvu.PrintArea" hidden="1">#REF!</definedName>
    <definedName name="Z_BCA7823B_EE94_11D2_8CE0_400000044310_.wvu.PrintArea" hidden="1">#REF!</definedName>
    <definedName name="Z_BCA7823C_EE94_11D2_8CE0_400000044310_.wvu.Cols" hidden="1">#REF!,#REF!</definedName>
    <definedName name="Z_BCA7823C_EE94_11D2_8CE0_400000044310_.wvu.PrintArea" hidden="1">#REF!</definedName>
    <definedName name="Z_BCA7823D_EE94_11D2_8CE0_400000044310_.wvu.PrintArea" hidden="1">#REF!</definedName>
    <definedName name="Z_BCA7823E_EE94_11D2_8CE0_400000044310_.wvu.PrintArea" hidden="1">#REF!</definedName>
    <definedName name="Z_BCA7823E_EE94_11D2_8CE0_400000044310_.wvu.PrintTitles" hidden="1">#REF!</definedName>
    <definedName name="Z_BCA7823F_EE94_11D2_8CE0_400000044310_.wvu.PrintArea" hidden="1">#REF!</definedName>
    <definedName name="Z_BCA7823F_EE94_11D2_8CE0_400000044310_.wvu.PrintTitles" hidden="1">#REF!</definedName>
    <definedName name="Z_BCA78240_EE94_11D2_8CE0_400000044310_.wvu.PrintArea" hidden="1">#REF!</definedName>
    <definedName name="Z_BCA78241_EE94_11D2_8CE0_400000044310_.wvu.PrintArea" hidden="1">#REF!</definedName>
    <definedName name="Z_BCA78242_EE94_11D2_8CE0_400000044310_.wvu.PrintArea" hidden="1">#REF!</definedName>
    <definedName name="Z_BCA78242_EE94_11D2_8CE0_400000044310_.wvu.PrintTitles" hidden="1">#REF!</definedName>
    <definedName name="Z_BCA78243_EE94_11D2_8CE0_400000044310_.wvu.PrintArea" hidden="1">#REF!</definedName>
    <definedName name="Z_BCA78243_EE94_11D2_8CE0_400000044310_.wvu.PrintTitles" hidden="1">#REF!</definedName>
    <definedName name="Z_BCA78244_EE94_11D2_8CE0_400000044310_.wvu.PrintArea" hidden="1">#REF!</definedName>
    <definedName name="Z_BCA78244_EE94_11D2_8CE0_400000044310_.wvu.PrintTitles" hidden="1">#REF!</definedName>
    <definedName name="Z_BCA78245_EE94_11D2_8CE0_400000044310_.wvu.PrintArea" hidden="1">#REF!</definedName>
    <definedName name="Z_BCA78245_EE94_11D2_8CE0_400000044310_.wvu.PrintTitles" hidden="1">#REF!</definedName>
    <definedName name="Z_BCA78246_EE94_11D2_8CE0_400000044310_.wvu.PrintArea" hidden="1">#REF!</definedName>
    <definedName name="Z_BCA78246_EE94_11D2_8CE0_400000044310_.wvu.PrintTitles" hidden="1">#REF!</definedName>
    <definedName name="Z_BCA78247_EE94_11D2_8CE0_400000044310_.wvu.PrintArea" hidden="1">#REF!</definedName>
    <definedName name="Z_BCA78247_EE94_11D2_8CE0_400000044310_.wvu.PrintTitles" hidden="1">#REF!</definedName>
    <definedName name="Z_BCA78248_EE94_11D2_8CE0_400000044310_.wvu.PrintArea" hidden="1">#REF!</definedName>
    <definedName name="Z_BCA78248_EE94_11D2_8CE0_400000044310_.wvu.PrintTitles" hidden="1">#REF!</definedName>
    <definedName name="Z_BCA78249_EE94_11D2_8CE0_400000044310_.wvu.PrintArea" hidden="1">#REF!</definedName>
    <definedName name="Z_BCA78249_EE94_11D2_8CE0_400000044310_.wvu.PrintTitles" hidden="1">#REF!</definedName>
    <definedName name="Z_BD0A989D_65FB_11D3_8D27_400000044310_.wvu.PrintArea" hidden="1">#REF!</definedName>
    <definedName name="Z_BD0A989E_65FB_11D3_8D27_400000044310_.wvu.PrintArea" hidden="1">#REF!</definedName>
    <definedName name="Z_BD0A989F_65FB_11D3_8D27_400000044310_.wvu.Cols" hidden="1">#REF!,#REF!</definedName>
    <definedName name="Z_BD0A989F_65FB_11D3_8D27_400000044310_.wvu.PrintArea" hidden="1">#REF!</definedName>
    <definedName name="Z_BD0A98A0_65FB_11D3_8D27_400000044310_.wvu.PrintArea" hidden="1">#REF!</definedName>
    <definedName name="Z_BD0A98A1_65FB_11D3_8D27_400000044310_.wvu.PrintArea" hidden="1">#REF!</definedName>
    <definedName name="Z_BD0A98A1_65FB_11D3_8D27_400000044310_.wvu.PrintTitles" hidden="1">#REF!</definedName>
    <definedName name="Z_BD0A98A2_65FB_11D3_8D27_400000044310_.wvu.PrintArea" hidden="1">#REF!</definedName>
    <definedName name="Z_BD0A98A2_65FB_11D3_8D27_400000044310_.wvu.PrintTitles" hidden="1">#REF!</definedName>
    <definedName name="Z_BD0A98A3_65FB_11D3_8D27_400000044310_.wvu.PrintArea" hidden="1">#REF!</definedName>
    <definedName name="Z_BD0A98A4_65FB_11D3_8D27_400000044310_.wvu.PrintArea" hidden="1">#REF!</definedName>
    <definedName name="Z_BD0A98A5_65FB_11D3_8D27_400000044310_.wvu.PrintArea" hidden="1">#REF!</definedName>
    <definedName name="Z_BD0A98A5_65FB_11D3_8D27_400000044310_.wvu.PrintTitles" hidden="1">#REF!</definedName>
    <definedName name="Z_BD0A98A6_65FB_11D3_8D27_400000044310_.wvu.PrintArea" hidden="1">#REF!</definedName>
    <definedName name="Z_BD0A98A6_65FB_11D3_8D27_400000044310_.wvu.PrintTitles" hidden="1">#REF!</definedName>
    <definedName name="Z_BD0A98A7_65FB_11D3_8D27_400000044310_.wvu.PrintArea" hidden="1">#REF!</definedName>
    <definedName name="Z_BD0A98A7_65FB_11D3_8D27_400000044310_.wvu.PrintTitles" hidden="1">#REF!</definedName>
    <definedName name="Z_BD0A98A8_65FB_11D3_8D27_400000044310_.wvu.PrintArea" hidden="1">#REF!</definedName>
    <definedName name="Z_BD0A98A8_65FB_11D3_8D27_400000044310_.wvu.PrintTitles" hidden="1">#REF!</definedName>
    <definedName name="Z_BD0A98A9_65FB_11D3_8D27_400000044310_.wvu.PrintArea" hidden="1">#REF!</definedName>
    <definedName name="Z_BD0A98A9_65FB_11D3_8D27_400000044310_.wvu.PrintTitles" hidden="1">#REF!</definedName>
    <definedName name="Z_BD0A98AA_65FB_11D3_8D27_400000044310_.wvu.PrintArea" hidden="1">#REF!</definedName>
    <definedName name="Z_BD0A98AA_65FB_11D3_8D27_400000044310_.wvu.PrintTitles" hidden="1">#REF!</definedName>
    <definedName name="Z_BD0A98AB_65FB_11D3_8D27_400000044310_.wvu.PrintArea" hidden="1">#REF!</definedName>
    <definedName name="Z_BD0A98AB_65FB_11D3_8D27_400000044310_.wvu.PrintTitles" hidden="1">#REF!</definedName>
    <definedName name="Z_BD0A98AC_65FB_11D3_8D27_400000044310_.wvu.PrintArea" hidden="1">#REF!</definedName>
    <definedName name="Z_BD0A98AC_65FB_11D3_8D27_400000044310_.wvu.PrintTitles" hidden="1">#REF!</definedName>
    <definedName name="Z_BE372231_04C5_11D3_8CDF_400000044310_.wvu.PrintArea" hidden="1">#REF!</definedName>
    <definedName name="Z_BE372232_04C5_11D3_8CDF_400000044310_.wvu.PrintArea" hidden="1">#REF!</definedName>
    <definedName name="Z_BE372233_04C5_11D3_8CDF_400000044310_.wvu.Cols" hidden="1">#REF!,#REF!</definedName>
    <definedName name="Z_BE372233_04C5_11D3_8CDF_400000044310_.wvu.PrintArea" hidden="1">#REF!</definedName>
    <definedName name="Z_BE372234_04C5_11D3_8CDF_400000044310_.wvu.PrintArea" hidden="1">#REF!</definedName>
    <definedName name="Z_BE372235_04C5_11D3_8CDF_400000044310_.wvu.PrintArea" hidden="1">#REF!</definedName>
    <definedName name="Z_BE372235_04C5_11D3_8CDF_400000044310_.wvu.PrintTitles" hidden="1">#REF!</definedName>
    <definedName name="Z_BE372236_04C5_11D3_8CDF_400000044310_.wvu.PrintArea" hidden="1">#REF!</definedName>
    <definedName name="Z_BE372236_04C5_11D3_8CDF_400000044310_.wvu.PrintTitles" hidden="1">#REF!</definedName>
    <definedName name="Z_BE372237_04C5_11D3_8CDF_400000044310_.wvu.PrintArea" hidden="1">#REF!</definedName>
    <definedName name="Z_BE372238_04C5_11D3_8CDF_400000044310_.wvu.PrintArea" hidden="1">#REF!</definedName>
    <definedName name="Z_BE372239_04C5_11D3_8CDF_400000044310_.wvu.PrintArea" hidden="1">#REF!</definedName>
    <definedName name="Z_BE372239_04C5_11D3_8CDF_400000044310_.wvu.PrintTitles" hidden="1">#REF!</definedName>
    <definedName name="Z_BE37223A_04C5_11D3_8CDF_400000044310_.wvu.PrintArea" hidden="1">#REF!</definedName>
    <definedName name="Z_BE37223A_04C5_11D3_8CDF_400000044310_.wvu.PrintTitles" hidden="1">#REF!</definedName>
    <definedName name="Z_BE37223B_04C5_11D3_8CDF_400000044310_.wvu.PrintArea" hidden="1">#REF!</definedName>
    <definedName name="Z_BE37223B_04C5_11D3_8CDF_400000044310_.wvu.PrintTitles" hidden="1">#REF!</definedName>
    <definedName name="Z_BE37223C_04C5_11D3_8CDF_400000044310_.wvu.PrintArea" hidden="1">#REF!</definedName>
    <definedName name="Z_BE37223C_04C5_11D3_8CDF_400000044310_.wvu.PrintTitles" hidden="1">#REF!</definedName>
    <definedName name="Z_BE37223D_04C5_11D3_8CDF_400000044310_.wvu.PrintArea" hidden="1">#REF!</definedName>
    <definedName name="Z_BE37223D_04C5_11D3_8CDF_400000044310_.wvu.PrintTitles" hidden="1">#REF!</definedName>
    <definedName name="Z_BE37223E_04C5_11D3_8CDF_400000044310_.wvu.PrintArea" hidden="1">#REF!</definedName>
    <definedName name="Z_BE37223E_04C5_11D3_8CDF_400000044310_.wvu.PrintTitles" hidden="1">#REF!</definedName>
    <definedName name="Z_BE37223F_04C5_11D3_8CDF_400000044310_.wvu.PrintArea" hidden="1">#REF!</definedName>
    <definedName name="Z_BE37223F_04C5_11D3_8CDF_400000044310_.wvu.PrintTitles" hidden="1">#REF!</definedName>
    <definedName name="Z_BE372240_04C5_11D3_8CDF_400000044310_.wvu.PrintArea" hidden="1">#REF!</definedName>
    <definedName name="Z_BE372240_04C5_11D3_8CDF_400000044310_.wvu.PrintTitles" hidden="1">#REF!</definedName>
    <definedName name="Z_BE7981F2_07AD_11D3_8CDF_400000044310_.wvu.PrintArea" hidden="1">#REF!</definedName>
    <definedName name="Z_BE7981F3_07AD_11D3_8CDF_400000044310_.wvu.PrintArea" hidden="1">#REF!</definedName>
    <definedName name="Z_BE7981F4_07AD_11D3_8CDF_400000044310_.wvu.Cols" hidden="1">#REF!,#REF!</definedName>
    <definedName name="Z_BE7981F4_07AD_11D3_8CDF_400000044310_.wvu.PrintArea" hidden="1">#REF!</definedName>
    <definedName name="Z_BE7981F5_07AD_11D3_8CDF_400000044310_.wvu.PrintArea" hidden="1">#REF!</definedName>
    <definedName name="Z_BE7981F6_07AD_11D3_8CDF_400000044310_.wvu.PrintArea" hidden="1">#REF!</definedName>
    <definedName name="Z_BE7981F6_07AD_11D3_8CDF_400000044310_.wvu.PrintTitles" hidden="1">#REF!</definedName>
    <definedName name="Z_BE7981F7_07AD_11D3_8CDF_400000044310_.wvu.PrintArea" hidden="1">#REF!</definedName>
    <definedName name="Z_BE7981F7_07AD_11D3_8CDF_400000044310_.wvu.PrintTitles" hidden="1">#REF!</definedName>
    <definedName name="Z_BE7981F8_07AD_11D3_8CDF_400000044310_.wvu.PrintArea" hidden="1">#REF!</definedName>
    <definedName name="Z_BE7981F9_07AD_11D3_8CDF_400000044310_.wvu.PrintArea" hidden="1">#REF!</definedName>
    <definedName name="Z_BE7981FA_07AD_11D3_8CDF_400000044310_.wvu.PrintArea" hidden="1">#REF!</definedName>
    <definedName name="Z_BE7981FA_07AD_11D3_8CDF_400000044310_.wvu.PrintTitles" hidden="1">#REF!</definedName>
    <definedName name="Z_BE7981FB_07AD_11D3_8CDF_400000044310_.wvu.PrintArea" hidden="1">#REF!</definedName>
    <definedName name="Z_BE7981FB_07AD_11D3_8CDF_400000044310_.wvu.PrintTitles" hidden="1">#REF!</definedName>
    <definedName name="Z_BE7981FC_07AD_11D3_8CDF_400000044310_.wvu.PrintArea" hidden="1">#REF!</definedName>
    <definedName name="Z_BE7981FC_07AD_11D3_8CDF_400000044310_.wvu.PrintTitles" hidden="1">#REF!</definedName>
    <definedName name="Z_BE7981FD_07AD_11D3_8CDF_400000044310_.wvu.PrintArea" hidden="1">#REF!</definedName>
    <definedName name="Z_BE7981FD_07AD_11D3_8CDF_400000044310_.wvu.PrintTitles" hidden="1">#REF!</definedName>
    <definedName name="Z_BE7981FE_07AD_11D3_8CDF_400000044310_.wvu.PrintArea" hidden="1">#REF!</definedName>
    <definedName name="Z_BE7981FE_07AD_11D3_8CDF_400000044310_.wvu.PrintTitles" hidden="1">#REF!</definedName>
    <definedName name="Z_BE7981FF_07AD_11D3_8CDF_400000044310_.wvu.PrintArea" hidden="1">#REF!</definedName>
    <definedName name="Z_BE7981FF_07AD_11D3_8CDF_400000044310_.wvu.PrintTitles" hidden="1">#REF!</definedName>
    <definedName name="Z_BE798200_07AD_11D3_8CDF_400000044310_.wvu.PrintArea" hidden="1">#REF!</definedName>
    <definedName name="Z_BE798200_07AD_11D3_8CDF_400000044310_.wvu.PrintTitles" hidden="1">#REF!</definedName>
    <definedName name="Z_BE798201_07AD_11D3_8CDF_400000044310_.wvu.PrintArea" hidden="1">#REF!</definedName>
    <definedName name="Z_BE798201_07AD_11D3_8CDF_400000044310_.wvu.PrintTitles" hidden="1">#REF!</definedName>
    <definedName name="Z_C7F1B6B4_33E1_11D3_8D25_400000044310_.wvu.PrintArea" hidden="1">#REF!</definedName>
    <definedName name="Z_C7F1B6B5_33E1_11D3_8D25_400000044310_.wvu.PrintArea" hidden="1">#REF!</definedName>
    <definedName name="Z_C7F1B6B6_33E1_11D3_8D25_400000044310_.wvu.Cols" hidden="1">#REF!,#REF!</definedName>
    <definedName name="Z_C7F1B6B6_33E1_11D3_8D25_400000044310_.wvu.PrintArea" hidden="1">#REF!</definedName>
    <definedName name="Z_C7F1B6B7_33E1_11D3_8D25_400000044310_.wvu.PrintArea" hidden="1">#REF!</definedName>
    <definedName name="Z_C7F1B6B8_33E1_11D3_8D25_400000044310_.wvu.PrintArea" hidden="1">#REF!</definedName>
    <definedName name="Z_C7F1B6B8_33E1_11D3_8D25_400000044310_.wvu.PrintTitles" hidden="1">#REF!</definedName>
    <definedName name="Z_C7F1B6B9_33E1_11D3_8D25_400000044310_.wvu.PrintArea" hidden="1">#REF!</definedName>
    <definedName name="Z_C7F1B6B9_33E1_11D3_8D25_400000044310_.wvu.PrintTitles" hidden="1">#REF!</definedName>
    <definedName name="Z_C7F1B6BA_33E1_11D3_8D25_400000044310_.wvu.PrintArea" hidden="1">#REF!</definedName>
    <definedName name="Z_C7F1B6BB_33E1_11D3_8D25_400000044310_.wvu.PrintArea" hidden="1">#REF!</definedName>
    <definedName name="Z_C7F1B6BC_33E1_11D3_8D25_400000044310_.wvu.PrintArea" hidden="1">#REF!</definedName>
    <definedName name="Z_C7F1B6BC_33E1_11D3_8D25_400000044310_.wvu.PrintTitles" hidden="1">#REF!</definedName>
    <definedName name="Z_C7F1B6BD_33E1_11D3_8D25_400000044310_.wvu.PrintArea" hidden="1">#REF!</definedName>
    <definedName name="Z_C7F1B6BD_33E1_11D3_8D25_400000044310_.wvu.PrintTitles" hidden="1">#REF!</definedName>
    <definedName name="Z_C7F1B6BE_33E1_11D3_8D25_400000044310_.wvu.PrintArea" hidden="1">#REF!</definedName>
    <definedName name="Z_C7F1B6BE_33E1_11D3_8D25_400000044310_.wvu.PrintTitles" hidden="1">#REF!</definedName>
    <definedName name="Z_C7F1B6BF_33E1_11D3_8D25_400000044310_.wvu.PrintArea" hidden="1">#REF!</definedName>
    <definedName name="Z_C7F1B6BF_33E1_11D3_8D25_400000044310_.wvu.PrintTitles" hidden="1">#REF!</definedName>
    <definedName name="Z_C7F1B6C0_33E1_11D3_8D25_400000044310_.wvu.PrintArea" hidden="1">#REF!</definedName>
    <definedName name="Z_C7F1B6C0_33E1_11D3_8D25_400000044310_.wvu.PrintTitles" hidden="1">#REF!</definedName>
    <definedName name="Z_C7F1B6C1_33E1_11D3_8D25_400000044310_.wvu.PrintArea" hidden="1">#REF!</definedName>
    <definedName name="Z_C7F1B6C1_33E1_11D3_8D25_400000044310_.wvu.PrintTitles" hidden="1">#REF!</definedName>
    <definedName name="Z_C7F1B6C2_33E1_11D3_8D25_400000044310_.wvu.PrintArea" hidden="1">#REF!</definedName>
    <definedName name="Z_C7F1B6C2_33E1_11D3_8D25_400000044310_.wvu.PrintTitles" hidden="1">#REF!</definedName>
    <definedName name="Z_C7F1B6C3_33E1_11D3_8D25_400000044310_.wvu.PrintArea" hidden="1">#REF!</definedName>
    <definedName name="Z_C7F1B6C3_33E1_11D3_8D25_400000044310_.wvu.PrintTitles" hidden="1">#REF!</definedName>
    <definedName name="Z_CAFC9303_559F_11D3_8D27_400000044310_.wvu.PrintArea" hidden="1">#REF!</definedName>
    <definedName name="Z_CAFC9304_559F_11D3_8D27_400000044310_.wvu.PrintArea" hidden="1">#REF!</definedName>
    <definedName name="Z_CAFC9305_559F_11D3_8D27_400000044310_.wvu.Cols" hidden="1">#REF!,#REF!</definedName>
    <definedName name="Z_CAFC9305_559F_11D3_8D27_400000044310_.wvu.PrintArea" hidden="1">#REF!</definedName>
    <definedName name="Z_CAFC9306_559F_11D3_8D27_400000044310_.wvu.PrintArea" hidden="1">#REF!</definedName>
    <definedName name="Z_CAFC9307_559F_11D3_8D27_400000044310_.wvu.PrintArea" hidden="1">#REF!</definedName>
    <definedName name="Z_CAFC9307_559F_11D3_8D27_400000044310_.wvu.PrintTitles" hidden="1">#REF!</definedName>
    <definedName name="Z_CAFC9308_559F_11D3_8D27_400000044310_.wvu.PrintArea" hidden="1">#REF!</definedName>
    <definedName name="Z_CAFC9308_559F_11D3_8D27_400000044310_.wvu.PrintTitles" hidden="1">#REF!</definedName>
    <definedName name="Z_CAFC9309_559F_11D3_8D27_400000044310_.wvu.PrintArea" hidden="1">#REF!</definedName>
    <definedName name="Z_CAFC930A_559F_11D3_8D27_400000044310_.wvu.PrintArea" hidden="1">#REF!</definedName>
    <definedName name="Z_CAFC930B_559F_11D3_8D27_400000044310_.wvu.PrintArea" hidden="1">#REF!</definedName>
    <definedName name="Z_CAFC930B_559F_11D3_8D27_400000044310_.wvu.PrintTitles" hidden="1">#REF!</definedName>
    <definedName name="Z_CAFC930C_559F_11D3_8D27_400000044310_.wvu.PrintArea" hidden="1">#REF!</definedName>
    <definedName name="Z_CAFC930C_559F_11D3_8D27_400000044310_.wvu.PrintTitles" hidden="1">#REF!</definedName>
    <definedName name="Z_CAFC930D_559F_11D3_8D27_400000044310_.wvu.PrintArea" hidden="1">#REF!</definedName>
    <definedName name="Z_CAFC930D_559F_11D3_8D27_400000044310_.wvu.PrintTitles" hidden="1">#REF!</definedName>
    <definedName name="Z_CAFC930E_559F_11D3_8D27_400000044310_.wvu.PrintArea" hidden="1">#REF!</definedName>
    <definedName name="Z_CAFC930E_559F_11D3_8D27_400000044310_.wvu.PrintTitles" hidden="1">#REF!</definedName>
    <definedName name="Z_CAFC930F_559F_11D3_8D27_400000044310_.wvu.PrintArea" hidden="1">#REF!</definedName>
    <definedName name="Z_CAFC930F_559F_11D3_8D27_400000044310_.wvu.PrintTitles" hidden="1">#REF!</definedName>
    <definedName name="Z_CAFC9310_559F_11D3_8D27_400000044310_.wvu.PrintArea" hidden="1">#REF!</definedName>
    <definedName name="Z_CAFC9310_559F_11D3_8D27_400000044310_.wvu.PrintTitles" hidden="1">#REF!</definedName>
    <definedName name="Z_CAFC9311_559F_11D3_8D27_400000044310_.wvu.PrintArea" hidden="1">#REF!</definedName>
    <definedName name="Z_CAFC9311_559F_11D3_8D27_400000044310_.wvu.PrintTitles" hidden="1">#REF!</definedName>
    <definedName name="Z_CAFC9312_559F_11D3_8D27_400000044310_.wvu.PrintArea" hidden="1">#REF!</definedName>
    <definedName name="Z_CAFC9312_559F_11D3_8D27_400000044310_.wvu.PrintTitles" hidden="1">#REF!</definedName>
    <definedName name="Z_CE725110_BAB3_11D2_8CF8_400000050312_.wvu.PrintArea" hidden="1">#REF!</definedName>
    <definedName name="Z_CE725111_BAB3_11D2_8CF8_400000050312_.wvu.PrintArea" hidden="1">#REF!</definedName>
    <definedName name="Z_CE725112_BAB3_11D2_8CF8_400000050312_.wvu.PrintArea" hidden="1">#REF!</definedName>
    <definedName name="Z_CE725113_BAB3_11D2_8CF8_400000050312_.wvu.Cols" hidden="1">#REF!,#REF!</definedName>
    <definedName name="Z_CE725113_BAB3_11D2_8CF8_400000050312_.wvu.PrintArea" hidden="1">#REF!</definedName>
    <definedName name="Z_CE725114_BAB3_11D2_8CF8_400000050312_.wvu.PrintArea" hidden="1">#REF!</definedName>
    <definedName name="Z_CE725114_BAB3_11D2_8CF8_400000050312_.wvu.PrintTitles" hidden="1">#REF!</definedName>
    <definedName name="Z_CE725115_BAB3_11D2_8CF8_400000050312_.wvu.PrintArea" hidden="1">#REF!</definedName>
    <definedName name="Z_CE725115_BAB3_11D2_8CF8_400000050312_.wvu.PrintTitles" hidden="1">#REF!</definedName>
    <definedName name="Z_CE725116_BAB3_11D2_8CF8_400000050312_.wvu.PrintArea" hidden="1">#REF!</definedName>
    <definedName name="Z_CE725117_BAB3_11D2_8CF8_400000050312_.wvu.PrintArea" hidden="1">#REF!</definedName>
    <definedName name="Z_CE725118_BAB3_11D2_8CF8_400000050312_.wvu.PrintArea" hidden="1">#REF!</definedName>
    <definedName name="Z_CE725118_BAB3_11D2_8CF8_400000050312_.wvu.PrintTitles" hidden="1">#REF!</definedName>
    <definedName name="Z_CE725119_BAB3_11D2_8CF8_400000050312_.wvu.PrintArea" hidden="1">#REF!</definedName>
    <definedName name="Z_CE725119_BAB3_11D2_8CF8_400000050312_.wvu.PrintTitles" hidden="1">#REF!</definedName>
    <definedName name="Z_CE72511A_BAB3_11D2_8CF8_400000050312_.wvu.PrintArea" hidden="1">#REF!</definedName>
    <definedName name="Z_CE72511A_BAB3_11D2_8CF8_400000050312_.wvu.PrintTitles" hidden="1">#REF!</definedName>
    <definedName name="Z_CE72511B_BAB3_11D2_8CF8_400000050312_.wvu.PrintArea" hidden="1">#REF!</definedName>
    <definedName name="Z_CE72511B_BAB3_11D2_8CF8_400000050312_.wvu.PrintTitles" hidden="1">#REF!</definedName>
    <definedName name="Z_CE72511C_BAB3_11D2_8CF8_400000050312_.wvu.PrintArea" hidden="1">#REF!</definedName>
    <definedName name="Z_CE72511C_BAB3_11D2_8CF8_400000050312_.wvu.PrintTitles" hidden="1">#REF!</definedName>
    <definedName name="Z_CE72511D_BAB3_11D2_8CF8_400000050312_.wvu.PrintArea" hidden="1">#REF!</definedName>
    <definedName name="Z_CE72511D_BAB3_11D2_8CF8_400000050312_.wvu.PrintTitles" hidden="1">#REF!</definedName>
    <definedName name="Z_CE72511E_BAB3_11D2_8CF8_400000050312_.wvu.PrintArea" hidden="1">#REF!</definedName>
    <definedName name="Z_CE72511E_BAB3_11D2_8CF8_400000050312_.wvu.PrintTitles" hidden="1">#REF!</definedName>
    <definedName name="Z_CE72511F_BAB3_11D2_8CF8_400000050312_.wvu.PrintArea" hidden="1">#REF!</definedName>
    <definedName name="Z_CE72511F_BAB3_11D2_8CF8_400000050312_.wvu.PrintTitles" hidden="1">#REF!</definedName>
    <definedName name="Z_D1A40D83_9396_11D3_8D29_400000044310_.wvu.PrintArea" hidden="1">#REF!</definedName>
    <definedName name="Z_D1A40D84_9396_11D3_8D29_400000044310_.wvu.PrintArea" hidden="1">#REF!</definedName>
    <definedName name="Z_D1A40D85_9396_11D3_8D29_400000044310_.wvu.Cols" hidden="1">#REF!,#REF!</definedName>
    <definedName name="Z_D1A40D85_9396_11D3_8D29_400000044310_.wvu.PrintArea" hidden="1">#REF!</definedName>
    <definedName name="Z_D1A40D86_9396_11D3_8D29_400000044310_.wvu.PrintArea" hidden="1">#REF!</definedName>
    <definedName name="Z_D1A40D87_9396_11D3_8D29_400000044310_.wvu.PrintArea" hidden="1">#REF!</definedName>
    <definedName name="Z_D1A40D87_9396_11D3_8D29_400000044310_.wvu.PrintTitles" hidden="1">#REF!</definedName>
    <definedName name="Z_D1A40D88_9396_11D3_8D29_400000044310_.wvu.PrintArea" hidden="1">#REF!</definedName>
    <definedName name="Z_D1A40D88_9396_11D3_8D29_400000044310_.wvu.PrintTitles" hidden="1">#REF!</definedName>
    <definedName name="Z_D1A40D89_9396_11D3_8D29_400000044310_.wvu.PrintArea" hidden="1">#REF!</definedName>
    <definedName name="Z_D1A40D8A_9396_11D3_8D29_400000044310_.wvu.PrintArea" hidden="1">#REF!</definedName>
    <definedName name="Z_D1A40D8B_9396_11D3_8D29_400000044310_.wvu.PrintArea" hidden="1">#REF!</definedName>
    <definedName name="Z_D1A40D8B_9396_11D3_8D29_400000044310_.wvu.PrintTitles" hidden="1">#REF!</definedName>
    <definedName name="Z_D1A40D8C_9396_11D3_8D29_400000044310_.wvu.PrintArea" hidden="1">#REF!</definedName>
    <definedName name="Z_D1A40D8C_9396_11D3_8D29_400000044310_.wvu.PrintTitles" hidden="1">#REF!</definedName>
    <definedName name="Z_D1A40D8D_9396_11D3_8D29_400000044310_.wvu.PrintArea" hidden="1">#REF!</definedName>
    <definedName name="Z_D1A40D8D_9396_11D3_8D29_400000044310_.wvu.PrintTitles" hidden="1">#REF!</definedName>
    <definedName name="Z_D1A40D8E_9396_11D3_8D29_400000044310_.wvu.PrintArea" hidden="1">#REF!</definedName>
    <definedName name="Z_D1A40D8E_9396_11D3_8D29_400000044310_.wvu.PrintTitles" hidden="1">#REF!</definedName>
    <definedName name="Z_D1A40D8F_9396_11D3_8D29_400000044310_.wvu.PrintArea" hidden="1">#REF!</definedName>
    <definedName name="Z_D1A40D8F_9396_11D3_8D29_400000044310_.wvu.PrintTitles" hidden="1">#REF!</definedName>
    <definedName name="Z_D1A40D90_9396_11D3_8D29_400000044310_.wvu.PrintArea" hidden="1">#REF!</definedName>
    <definedName name="Z_D1A40D90_9396_11D3_8D29_400000044310_.wvu.PrintTitles" hidden="1">#REF!</definedName>
    <definedName name="Z_D1A40D91_9396_11D3_8D29_400000044310_.wvu.PrintArea" hidden="1">#REF!</definedName>
    <definedName name="Z_D1A40D91_9396_11D3_8D29_400000044310_.wvu.PrintTitles" hidden="1">#REF!</definedName>
    <definedName name="Z_D1A40D92_9396_11D3_8D29_400000044310_.wvu.PrintArea" hidden="1">#REF!</definedName>
    <definedName name="Z_D1A40D92_9396_11D3_8D29_400000044310_.wvu.PrintTitles" hidden="1">#REF!</definedName>
    <definedName name="Z_D283ABD6_93BD_11D3_8D29_400000044310_.wvu.PrintArea" hidden="1">#REF!</definedName>
    <definedName name="Z_D283ABD7_93BD_11D3_8D29_400000044310_.wvu.PrintArea" hidden="1">#REF!</definedName>
    <definedName name="Z_D283ABD8_93BD_11D3_8D29_400000044310_.wvu.Cols" hidden="1">#REF!,#REF!</definedName>
    <definedName name="Z_D283ABD8_93BD_11D3_8D29_400000044310_.wvu.PrintArea" hidden="1">#REF!</definedName>
    <definedName name="Z_D283ABD9_93BD_11D3_8D29_400000044310_.wvu.PrintArea" hidden="1">#REF!</definedName>
    <definedName name="Z_D283ABDA_93BD_11D3_8D29_400000044310_.wvu.PrintArea" hidden="1">#REF!</definedName>
    <definedName name="Z_D283ABDA_93BD_11D3_8D29_400000044310_.wvu.PrintTitles" hidden="1">#REF!</definedName>
    <definedName name="Z_D283ABDB_93BD_11D3_8D29_400000044310_.wvu.PrintArea" hidden="1">#REF!</definedName>
    <definedName name="Z_D283ABDB_93BD_11D3_8D29_400000044310_.wvu.PrintTitles" hidden="1">#REF!</definedName>
    <definedName name="Z_D283ABDC_93BD_11D3_8D29_400000044310_.wvu.PrintArea" hidden="1">#REF!</definedName>
    <definedName name="Z_D283ABDD_93BD_11D3_8D29_400000044310_.wvu.PrintArea" hidden="1">#REF!</definedName>
    <definedName name="Z_D283ABDE_93BD_11D3_8D29_400000044310_.wvu.PrintArea" hidden="1">#REF!</definedName>
    <definedName name="Z_D283ABDE_93BD_11D3_8D29_400000044310_.wvu.PrintTitles" hidden="1">#REF!</definedName>
    <definedName name="Z_D283ABDF_93BD_11D3_8D29_400000044310_.wvu.PrintArea" hidden="1">#REF!</definedName>
    <definedName name="Z_D283ABDF_93BD_11D3_8D29_400000044310_.wvu.PrintTitles" hidden="1">#REF!</definedName>
    <definedName name="Z_D283ABE0_93BD_11D3_8D29_400000044310_.wvu.PrintArea" hidden="1">#REF!</definedName>
    <definedName name="Z_D283ABE0_93BD_11D3_8D29_400000044310_.wvu.PrintTitles" hidden="1">#REF!</definedName>
    <definedName name="Z_D283ABE1_93BD_11D3_8D29_400000044310_.wvu.PrintArea" hidden="1">#REF!</definedName>
    <definedName name="Z_D283ABE1_93BD_11D3_8D29_400000044310_.wvu.PrintTitles" hidden="1">#REF!</definedName>
    <definedName name="Z_D283ABE2_93BD_11D3_8D29_400000044310_.wvu.PrintArea" hidden="1">#REF!</definedName>
    <definedName name="Z_D283ABE2_93BD_11D3_8D29_400000044310_.wvu.PrintTitles" hidden="1">#REF!</definedName>
    <definedName name="Z_D283ABE3_93BD_11D3_8D29_400000044310_.wvu.PrintArea" hidden="1">#REF!</definedName>
    <definedName name="Z_D283ABE3_93BD_11D3_8D29_400000044310_.wvu.PrintTitles" hidden="1">#REF!</definedName>
    <definedName name="Z_D283ABE4_93BD_11D3_8D29_400000044310_.wvu.PrintArea" hidden="1">#REF!</definedName>
    <definedName name="Z_D283ABE4_93BD_11D3_8D29_400000044310_.wvu.PrintTitles" hidden="1">#REF!</definedName>
    <definedName name="Z_D283ABE5_93BD_11D3_8D29_400000044310_.wvu.PrintArea" hidden="1">#REF!</definedName>
    <definedName name="Z_D283ABE5_93BD_11D3_8D29_400000044310_.wvu.PrintTitles" hidden="1">#REF!</definedName>
    <definedName name="Z_D2A0BC99_A69F_11D3_8D29_400000044310_.wvu.PrintArea" hidden="1">#REF!</definedName>
    <definedName name="Z_D2A0BC9A_A69F_11D3_8D29_400000044310_.wvu.PrintArea" hidden="1">#REF!</definedName>
    <definedName name="Z_D2A0BC9B_A69F_11D3_8D29_400000044310_.wvu.Cols" hidden="1">#REF!,#REF!</definedName>
    <definedName name="Z_D2A0BC9B_A69F_11D3_8D29_400000044310_.wvu.PrintArea" hidden="1">#REF!</definedName>
    <definedName name="Z_D2A0BC9C_A69F_11D3_8D29_400000044310_.wvu.PrintArea" hidden="1">#REF!</definedName>
    <definedName name="Z_D2A0BC9D_A69F_11D3_8D29_400000044310_.wvu.PrintArea" hidden="1">#REF!</definedName>
    <definedName name="Z_D2A0BC9D_A69F_11D3_8D29_400000044310_.wvu.PrintTitles" hidden="1">#REF!</definedName>
    <definedName name="Z_D2A0BC9E_A69F_11D3_8D29_400000044310_.wvu.PrintArea" hidden="1">#REF!</definedName>
    <definedName name="Z_D2A0BC9E_A69F_11D3_8D29_400000044310_.wvu.PrintTitles" hidden="1">#REF!</definedName>
    <definedName name="Z_D2A0BC9F_A69F_11D3_8D29_400000044310_.wvu.PrintArea" hidden="1">#REF!</definedName>
    <definedName name="Z_D2A0BCA0_A69F_11D3_8D29_400000044310_.wvu.PrintArea" hidden="1">#REF!</definedName>
    <definedName name="Z_D2A0BCA1_A69F_11D3_8D29_400000044310_.wvu.PrintArea" hidden="1">#REF!</definedName>
    <definedName name="Z_D2A0BCA1_A69F_11D3_8D29_400000044310_.wvu.PrintTitles" hidden="1">#REF!</definedName>
    <definedName name="Z_D2A0BCA2_A69F_11D3_8D29_400000044310_.wvu.PrintArea" hidden="1">#REF!</definedName>
    <definedName name="Z_D2A0BCA2_A69F_11D3_8D29_400000044310_.wvu.PrintTitles" hidden="1">#REF!</definedName>
    <definedName name="Z_D2A0BCA3_A69F_11D3_8D29_400000044310_.wvu.PrintArea" hidden="1">#REF!</definedName>
    <definedName name="Z_D2A0BCA3_A69F_11D3_8D29_400000044310_.wvu.PrintTitles" hidden="1">#REF!</definedName>
    <definedName name="Z_D2A0BCA4_A69F_11D3_8D29_400000044310_.wvu.PrintArea" hidden="1">#REF!</definedName>
    <definedName name="Z_D2A0BCA4_A69F_11D3_8D29_400000044310_.wvu.PrintTitles" hidden="1">#REF!</definedName>
    <definedName name="Z_D2A0BCA5_A69F_11D3_8D29_400000044310_.wvu.PrintArea" hidden="1">#REF!</definedName>
    <definedName name="Z_D2A0BCA5_A69F_11D3_8D29_400000044310_.wvu.PrintTitles" hidden="1">#REF!</definedName>
    <definedName name="Z_D2A0BCA6_A69F_11D3_8D29_400000044310_.wvu.PrintArea" hidden="1">#REF!</definedName>
    <definedName name="Z_D2A0BCA6_A69F_11D3_8D29_400000044310_.wvu.PrintTitles" hidden="1">#REF!</definedName>
    <definedName name="Z_D2A0BCA7_A69F_11D3_8D29_400000044310_.wvu.PrintArea" hidden="1">#REF!</definedName>
    <definedName name="Z_D2A0BCA7_A69F_11D3_8D29_400000044310_.wvu.PrintTitles" hidden="1">#REF!</definedName>
    <definedName name="Z_D2A0BCA8_A69F_11D3_8D29_400000044310_.wvu.PrintArea" hidden="1">#REF!</definedName>
    <definedName name="Z_D2A0BCA8_A69F_11D3_8D29_400000044310_.wvu.PrintTitles" hidden="1">#REF!</definedName>
    <definedName name="Z_D4057633_7CC1_11D3_8D29_400000044310_.wvu.PrintArea" hidden="1">#REF!</definedName>
    <definedName name="Z_D4057634_7CC1_11D3_8D29_400000044310_.wvu.PrintArea" hidden="1">#REF!</definedName>
    <definedName name="Z_D4057635_7CC1_11D3_8D29_400000044310_.wvu.Cols" hidden="1">#REF!,#REF!</definedName>
    <definedName name="Z_D4057635_7CC1_11D3_8D29_400000044310_.wvu.PrintArea" hidden="1">#REF!</definedName>
    <definedName name="Z_D4057636_7CC1_11D3_8D29_400000044310_.wvu.PrintArea" hidden="1">#REF!</definedName>
    <definedName name="Z_D4057637_7CC1_11D3_8D29_400000044310_.wvu.PrintArea" hidden="1">#REF!</definedName>
    <definedName name="Z_D4057637_7CC1_11D3_8D29_400000044310_.wvu.PrintTitles" hidden="1">#REF!</definedName>
    <definedName name="Z_D4057638_7CC1_11D3_8D29_400000044310_.wvu.PrintArea" hidden="1">#REF!</definedName>
    <definedName name="Z_D4057638_7CC1_11D3_8D29_400000044310_.wvu.PrintTitles" hidden="1">#REF!</definedName>
    <definedName name="Z_D4057639_7CC1_11D3_8D29_400000044310_.wvu.PrintArea" hidden="1">#REF!</definedName>
    <definedName name="Z_D405763A_7CC1_11D3_8D29_400000044310_.wvu.PrintArea" hidden="1">#REF!</definedName>
    <definedName name="Z_D405763B_7CC1_11D3_8D29_400000044310_.wvu.PrintArea" hidden="1">#REF!</definedName>
    <definedName name="Z_D405763B_7CC1_11D3_8D29_400000044310_.wvu.PrintTitles" hidden="1">#REF!</definedName>
    <definedName name="Z_D405763C_7CC1_11D3_8D29_400000044310_.wvu.PrintArea" hidden="1">#REF!</definedName>
    <definedName name="Z_D405763C_7CC1_11D3_8D29_400000044310_.wvu.PrintTitles" hidden="1">#REF!</definedName>
    <definedName name="Z_D405763D_7CC1_11D3_8D29_400000044310_.wvu.PrintArea" hidden="1">#REF!</definedName>
    <definedName name="Z_D405763D_7CC1_11D3_8D29_400000044310_.wvu.PrintTitles" hidden="1">#REF!</definedName>
    <definedName name="Z_D405763E_7CC1_11D3_8D29_400000044310_.wvu.PrintArea" hidden="1">#REF!</definedName>
    <definedName name="Z_D405763E_7CC1_11D3_8D29_400000044310_.wvu.PrintTitles" hidden="1">#REF!</definedName>
    <definedName name="Z_D405763F_7CC1_11D3_8D29_400000044310_.wvu.PrintArea" hidden="1">#REF!</definedName>
    <definedName name="Z_D405763F_7CC1_11D3_8D29_400000044310_.wvu.PrintTitles" hidden="1">#REF!</definedName>
    <definedName name="Z_D4057640_7CC1_11D3_8D29_400000044310_.wvu.PrintArea" hidden="1">#REF!</definedName>
    <definedName name="Z_D4057640_7CC1_11D3_8D29_400000044310_.wvu.PrintTitles" hidden="1">#REF!</definedName>
    <definedName name="Z_D4057641_7CC1_11D3_8D29_400000044310_.wvu.PrintArea" hidden="1">#REF!</definedName>
    <definedName name="Z_D4057641_7CC1_11D3_8D29_400000044310_.wvu.PrintTitles" hidden="1">#REF!</definedName>
    <definedName name="Z_D4057642_7CC1_11D3_8D29_400000044310_.wvu.PrintArea" hidden="1">#REF!</definedName>
    <definedName name="Z_D4057642_7CC1_11D3_8D29_400000044310_.wvu.PrintTitles" hidden="1">#REF!</definedName>
    <definedName name="Z_D42CBE44_2013_11D3_8CE0_400000044310_.wvu.PrintArea" hidden="1">#REF!</definedName>
    <definedName name="Z_D42CBE45_2013_11D3_8CE0_400000044310_.wvu.PrintArea" hidden="1">#REF!</definedName>
    <definedName name="Z_D42CBE46_2013_11D3_8CE0_400000044310_.wvu.Cols" hidden="1">#REF!,#REF!</definedName>
    <definedName name="Z_D42CBE46_2013_11D3_8CE0_400000044310_.wvu.PrintArea" hidden="1">#REF!</definedName>
    <definedName name="Z_D42CBE47_2013_11D3_8CE0_400000044310_.wvu.PrintArea" hidden="1">#REF!</definedName>
    <definedName name="Z_D42CBE48_2013_11D3_8CE0_400000044310_.wvu.PrintArea" hidden="1">#REF!</definedName>
    <definedName name="Z_D42CBE48_2013_11D3_8CE0_400000044310_.wvu.PrintTitles" hidden="1">#REF!</definedName>
    <definedName name="Z_D42CBE49_2013_11D3_8CE0_400000044310_.wvu.PrintArea" hidden="1">#REF!</definedName>
    <definedName name="Z_D42CBE49_2013_11D3_8CE0_400000044310_.wvu.PrintTitles" hidden="1">#REF!</definedName>
    <definedName name="Z_D42CBE4A_2013_11D3_8CE0_400000044310_.wvu.PrintArea" hidden="1">#REF!</definedName>
    <definedName name="Z_D42CBE4B_2013_11D3_8CE0_400000044310_.wvu.PrintArea" hidden="1">#REF!</definedName>
    <definedName name="Z_D42CBE4C_2013_11D3_8CE0_400000044310_.wvu.PrintArea" hidden="1">#REF!</definedName>
    <definedName name="Z_D42CBE4C_2013_11D3_8CE0_400000044310_.wvu.PrintTitles" hidden="1">#REF!</definedName>
    <definedName name="Z_D42CBE4D_2013_11D3_8CE0_400000044310_.wvu.PrintArea" hidden="1">#REF!</definedName>
    <definedName name="Z_D42CBE4D_2013_11D3_8CE0_400000044310_.wvu.PrintTitles" hidden="1">#REF!</definedName>
    <definedName name="Z_D42CBE4E_2013_11D3_8CE0_400000044310_.wvu.PrintArea" hidden="1">#REF!</definedName>
    <definedName name="Z_D42CBE4E_2013_11D3_8CE0_400000044310_.wvu.PrintTitles" hidden="1">#REF!</definedName>
    <definedName name="Z_D42CBE4F_2013_11D3_8CE0_400000044310_.wvu.PrintArea" hidden="1">#REF!</definedName>
    <definedName name="Z_D42CBE4F_2013_11D3_8CE0_400000044310_.wvu.PrintTitles" hidden="1">#REF!</definedName>
    <definedName name="Z_D42CBE50_2013_11D3_8CE0_400000044310_.wvu.PrintArea" hidden="1">#REF!</definedName>
    <definedName name="Z_D42CBE50_2013_11D3_8CE0_400000044310_.wvu.PrintTitles" hidden="1">#REF!</definedName>
    <definedName name="Z_D42CBE51_2013_11D3_8CE0_400000044310_.wvu.PrintArea" hidden="1">#REF!</definedName>
    <definedName name="Z_D42CBE51_2013_11D3_8CE0_400000044310_.wvu.PrintTitles" hidden="1">#REF!</definedName>
    <definedName name="Z_D42CBE52_2013_11D3_8CE0_400000044310_.wvu.PrintArea" hidden="1">#REF!</definedName>
    <definedName name="Z_D42CBE52_2013_11D3_8CE0_400000044310_.wvu.PrintTitles" hidden="1">#REF!</definedName>
    <definedName name="Z_D42CBE53_2013_11D3_8CE0_400000044310_.wvu.PrintArea" hidden="1">#REF!</definedName>
    <definedName name="Z_D42CBE53_2013_11D3_8CE0_400000044310_.wvu.PrintTitles" hidden="1">#REF!</definedName>
    <definedName name="Z_DA1E49E9_E6B5_11D2_8CE0_400000044310_.wvu.PrintArea" hidden="1">#REF!</definedName>
    <definedName name="Z_DA1E49EA_E6B5_11D2_8CE0_400000044310_.wvu.PrintArea" hidden="1">#REF!</definedName>
    <definedName name="Z_DA1E49EB_E6B5_11D2_8CE0_400000044310_.wvu.Cols" hidden="1">#REF!,#REF!</definedName>
    <definedName name="Z_DA1E49EB_E6B5_11D2_8CE0_400000044310_.wvu.PrintArea" hidden="1">#REF!</definedName>
    <definedName name="Z_DA1E49EC_E6B5_11D2_8CE0_400000044310_.wvu.PrintArea" hidden="1">#REF!</definedName>
    <definedName name="Z_DA1E49ED_E6B5_11D2_8CE0_400000044310_.wvu.PrintArea" hidden="1">#REF!</definedName>
    <definedName name="Z_DA1E49ED_E6B5_11D2_8CE0_400000044310_.wvu.PrintTitles" hidden="1">#REF!</definedName>
    <definedName name="Z_DA1E49EE_E6B5_11D2_8CE0_400000044310_.wvu.PrintArea" hidden="1">#REF!</definedName>
    <definedName name="Z_DA1E49EE_E6B5_11D2_8CE0_400000044310_.wvu.PrintTitles" hidden="1">#REF!</definedName>
    <definedName name="Z_DA1E49EF_E6B5_11D2_8CE0_400000044310_.wvu.PrintArea" hidden="1">#REF!</definedName>
    <definedName name="Z_DA1E49F0_E6B5_11D2_8CE0_400000044310_.wvu.PrintArea" hidden="1">#REF!</definedName>
    <definedName name="Z_DA1E49F1_E6B5_11D2_8CE0_400000044310_.wvu.PrintArea" hidden="1">#REF!</definedName>
    <definedName name="Z_DA1E49F1_E6B5_11D2_8CE0_400000044310_.wvu.PrintTitles" hidden="1">#REF!</definedName>
    <definedName name="Z_DA1E49F2_E6B5_11D2_8CE0_400000044310_.wvu.PrintArea" hidden="1">#REF!</definedName>
    <definedName name="Z_DA1E49F2_E6B5_11D2_8CE0_400000044310_.wvu.PrintTitles" hidden="1">#REF!</definedName>
    <definedName name="Z_DA1E49F3_E6B5_11D2_8CE0_400000044310_.wvu.PrintArea" hidden="1">#REF!</definedName>
    <definedName name="Z_DA1E49F3_E6B5_11D2_8CE0_400000044310_.wvu.PrintTitles" hidden="1">#REF!</definedName>
    <definedName name="Z_DA1E49F4_E6B5_11D2_8CE0_400000044310_.wvu.PrintArea" hidden="1">#REF!</definedName>
    <definedName name="Z_DA1E49F4_E6B5_11D2_8CE0_400000044310_.wvu.PrintTitles" hidden="1">#REF!</definedName>
    <definedName name="Z_DA1E49F5_E6B5_11D2_8CE0_400000044310_.wvu.PrintArea" hidden="1">#REF!</definedName>
    <definedName name="Z_DA1E49F5_E6B5_11D2_8CE0_400000044310_.wvu.PrintTitles" hidden="1">#REF!</definedName>
    <definedName name="Z_DA1E49F6_E6B5_11D2_8CE0_400000044310_.wvu.PrintArea" hidden="1">#REF!</definedName>
    <definedName name="Z_DA1E49F6_E6B5_11D2_8CE0_400000044310_.wvu.PrintTitles" hidden="1">#REF!</definedName>
    <definedName name="Z_DA1E49F7_E6B5_11D2_8CE0_400000044310_.wvu.PrintArea" hidden="1">#REF!</definedName>
    <definedName name="Z_DA1E49F7_E6B5_11D2_8CE0_400000044310_.wvu.PrintTitles" hidden="1">#REF!</definedName>
    <definedName name="Z_DA1E49F8_E6B5_11D2_8CE0_400000044310_.wvu.PrintArea" hidden="1">#REF!</definedName>
    <definedName name="Z_DA1E49F8_E6B5_11D2_8CE0_400000044310_.wvu.PrintTitles" hidden="1">#REF!</definedName>
    <definedName name="Z_DA6B94B3_6B7E_11D3_8D27_400000044310_.wvu.PrintArea" hidden="1">#REF!</definedName>
    <definedName name="Z_DA6B94B4_6B7E_11D3_8D27_400000044310_.wvu.PrintArea" hidden="1">#REF!</definedName>
    <definedName name="Z_DA6B94B5_6B7E_11D3_8D27_400000044310_.wvu.Cols" hidden="1">#REF!,#REF!</definedName>
    <definedName name="Z_DA6B94B5_6B7E_11D3_8D27_400000044310_.wvu.PrintArea" hidden="1">#REF!</definedName>
    <definedName name="Z_DA6B94B6_6B7E_11D3_8D27_400000044310_.wvu.PrintArea" hidden="1">#REF!</definedName>
    <definedName name="Z_DA6B94B7_6B7E_11D3_8D27_400000044310_.wvu.PrintArea" hidden="1">#REF!</definedName>
    <definedName name="Z_DA6B94B7_6B7E_11D3_8D27_400000044310_.wvu.PrintTitles" hidden="1">#REF!</definedName>
    <definedName name="Z_DA6B94B8_6B7E_11D3_8D27_400000044310_.wvu.PrintArea" hidden="1">#REF!</definedName>
    <definedName name="Z_DA6B94B8_6B7E_11D3_8D27_400000044310_.wvu.PrintTitles" hidden="1">#REF!</definedName>
    <definedName name="Z_DA6B94B9_6B7E_11D3_8D27_400000044310_.wvu.PrintArea" hidden="1">#REF!</definedName>
    <definedName name="Z_DA6B94BA_6B7E_11D3_8D27_400000044310_.wvu.PrintArea" hidden="1">#REF!</definedName>
    <definedName name="Z_DA6B94BB_6B7E_11D3_8D27_400000044310_.wvu.PrintArea" hidden="1">#REF!</definedName>
    <definedName name="Z_DA6B94BB_6B7E_11D3_8D27_400000044310_.wvu.PrintTitles" hidden="1">#REF!</definedName>
    <definedName name="Z_DA6B94BC_6B7E_11D3_8D27_400000044310_.wvu.PrintArea" hidden="1">#REF!</definedName>
    <definedName name="Z_DA6B94BC_6B7E_11D3_8D27_400000044310_.wvu.PrintTitles" hidden="1">#REF!</definedName>
    <definedName name="Z_DA6B94BD_6B7E_11D3_8D27_400000044310_.wvu.PrintArea" hidden="1">#REF!</definedName>
    <definedName name="Z_DA6B94BD_6B7E_11D3_8D27_400000044310_.wvu.PrintTitles" hidden="1">#REF!</definedName>
    <definedName name="Z_DA6B94BE_6B7E_11D3_8D27_400000044310_.wvu.PrintArea" hidden="1">#REF!</definedName>
    <definedName name="Z_DA6B94BE_6B7E_11D3_8D27_400000044310_.wvu.PrintTitles" hidden="1">#REF!</definedName>
    <definedName name="Z_DA6B94BF_6B7E_11D3_8D27_400000044310_.wvu.PrintArea" hidden="1">#REF!</definedName>
    <definedName name="Z_DA6B94BF_6B7E_11D3_8D27_400000044310_.wvu.PrintTitles" hidden="1">#REF!</definedName>
    <definedName name="Z_DA6B94C0_6B7E_11D3_8D27_400000044310_.wvu.PrintArea" hidden="1">#REF!</definedName>
    <definedName name="Z_DA6B94C0_6B7E_11D3_8D27_400000044310_.wvu.PrintTitles" hidden="1">#REF!</definedName>
    <definedName name="Z_DA6B94C1_6B7E_11D3_8D27_400000044310_.wvu.PrintArea" hidden="1">#REF!</definedName>
    <definedName name="Z_DA6B94C1_6B7E_11D3_8D27_400000044310_.wvu.PrintTitles" hidden="1">#REF!</definedName>
    <definedName name="Z_DA6B94C2_6B7E_11D3_8D27_400000044310_.wvu.PrintArea" hidden="1">#REF!</definedName>
    <definedName name="Z_DA6B94C2_6B7E_11D3_8D27_400000044310_.wvu.PrintTitles" hidden="1">#REF!</definedName>
    <definedName name="Z_DBBFB753_55AD_11D3_8D27_400000044310_.wvu.PrintArea" hidden="1">#REF!</definedName>
    <definedName name="Z_DBBFB754_55AD_11D3_8D27_400000044310_.wvu.PrintArea" hidden="1">#REF!</definedName>
    <definedName name="Z_DBBFB755_55AD_11D3_8D27_400000044310_.wvu.Cols" hidden="1">#REF!,#REF!</definedName>
    <definedName name="Z_DBBFB755_55AD_11D3_8D27_400000044310_.wvu.PrintArea" hidden="1">#REF!</definedName>
    <definedName name="Z_DBBFB756_55AD_11D3_8D27_400000044310_.wvu.PrintArea" hidden="1">#REF!</definedName>
    <definedName name="Z_DBBFB757_55AD_11D3_8D27_400000044310_.wvu.PrintArea" hidden="1">#REF!</definedName>
    <definedName name="Z_DBBFB757_55AD_11D3_8D27_400000044310_.wvu.PrintTitles" hidden="1">#REF!</definedName>
    <definedName name="Z_DBBFB758_55AD_11D3_8D27_400000044310_.wvu.PrintArea" hidden="1">#REF!</definedName>
    <definedName name="Z_DBBFB758_55AD_11D3_8D27_400000044310_.wvu.PrintTitles" hidden="1">#REF!</definedName>
    <definedName name="Z_DBBFB759_55AD_11D3_8D27_400000044310_.wvu.PrintArea" hidden="1">#REF!</definedName>
    <definedName name="Z_DBBFB75A_55AD_11D3_8D27_400000044310_.wvu.PrintArea" hidden="1">#REF!</definedName>
    <definedName name="Z_DBBFB75B_55AD_11D3_8D27_400000044310_.wvu.PrintArea" hidden="1">#REF!</definedName>
    <definedName name="Z_DBBFB75B_55AD_11D3_8D27_400000044310_.wvu.PrintTitles" hidden="1">#REF!</definedName>
    <definedName name="Z_DBBFB75C_55AD_11D3_8D27_400000044310_.wvu.PrintArea" hidden="1">#REF!</definedName>
    <definedName name="Z_DBBFB75C_55AD_11D3_8D27_400000044310_.wvu.PrintTitles" hidden="1">#REF!</definedName>
    <definedName name="Z_DBBFB75D_55AD_11D3_8D27_400000044310_.wvu.PrintArea" hidden="1">#REF!</definedName>
    <definedName name="Z_DBBFB75D_55AD_11D3_8D27_400000044310_.wvu.PrintTitles" hidden="1">#REF!</definedName>
    <definedName name="Z_DBBFB75E_55AD_11D3_8D27_400000044310_.wvu.PrintArea" hidden="1">#REF!</definedName>
    <definedName name="Z_DBBFB75E_55AD_11D3_8D27_400000044310_.wvu.PrintTitles" hidden="1">#REF!</definedName>
    <definedName name="Z_DBBFB75F_55AD_11D3_8D27_400000044310_.wvu.PrintArea" hidden="1">#REF!</definedName>
    <definedName name="Z_DBBFB75F_55AD_11D3_8D27_400000044310_.wvu.PrintTitles" hidden="1">#REF!</definedName>
    <definedName name="Z_DBBFB760_55AD_11D3_8D27_400000044310_.wvu.PrintArea" hidden="1">#REF!</definedName>
    <definedName name="Z_DBBFB760_55AD_11D3_8D27_400000044310_.wvu.PrintTitles" hidden="1">#REF!</definedName>
    <definedName name="Z_DBBFB761_55AD_11D3_8D27_400000044310_.wvu.PrintArea" hidden="1">#REF!</definedName>
    <definedName name="Z_DBBFB761_55AD_11D3_8D27_400000044310_.wvu.PrintTitles" hidden="1">#REF!</definedName>
    <definedName name="Z_DBBFB762_55AD_11D3_8D27_400000044310_.wvu.PrintArea" hidden="1">#REF!</definedName>
    <definedName name="Z_DBBFB762_55AD_11D3_8D27_400000044310_.wvu.PrintTitles" hidden="1">#REF!</definedName>
    <definedName name="Z_DBBFB768_55AD_11D3_8D27_400000044310_.wvu.PrintArea" hidden="1">#REF!</definedName>
    <definedName name="Z_DBBFB769_55AD_11D3_8D27_400000044310_.wvu.PrintArea" hidden="1">#REF!</definedName>
    <definedName name="Z_DBBFB76A_55AD_11D3_8D27_400000044310_.wvu.Cols" hidden="1">#REF!,#REF!</definedName>
    <definedName name="Z_DBBFB76A_55AD_11D3_8D27_400000044310_.wvu.PrintArea" hidden="1">#REF!</definedName>
    <definedName name="Z_DBBFB76B_55AD_11D3_8D27_400000044310_.wvu.PrintArea" hidden="1">#REF!</definedName>
    <definedName name="Z_DBBFB76C_55AD_11D3_8D27_400000044310_.wvu.PrintArea" hidden="1">#REF!</definedName>
    <definedName name="Z_DBBFB76C_55AD_11D3_8D27_400000044310_.wvu.PrintTitles" hidden="1">#REF!</definedName>
    <definedName name="Z_DBBFB76D_55AD_11D3_8D27_400000044310_.wvu.PrintArea" hidden="1">#REF!</definedName>
    <definedName name="Z_DBBFB76D_55AD_11D3_8D27_400000044310_.wvu.PrintTitles" hidden="1">#REF!</definedName>
    <definedName name="Z_DBBFB76E_55AD_11D3_8D27_400000044310_.wvu.PrintArea" hidden="1">#REF!</definedName>
    <definedName name="Z_DBBFB76F_55AD_11D3_8D27_400000044310_.wvu.PrintArea" hidden="1">#REF!</definedName>
    <definedName name="Z_DBBFB770_55AD_11D3_8D27_400000044310_.wvu.PrintArea" hidden="1">#REF!</definedName>
    <definedName name="Z_DBBFB770_55AD_11D3_8D27_400000044310_.wvu.PrintTitles" hidden="1">#REF!</definedName>
    <definedName name="Z_DBBFB771_55AD_11D3_8D27_400000044310_.wvu.PrintArea" hidden="1">#REF!</definedName>
    <definedName name="Z_DBBFB771_55AD_11D3_8D27_400000044310_.wvu.PrintTitles" hidden="1">#REF!</definedName>
    <definedName name="Z_DBBFB772_55AD_11D3_8D27_400000044310_.wvu.PrintArea" hidden="1">#REF!</definedName>
    <definedName name="Z_DBBFB772_55AD_11D3_8D27_400000044310_.wvu.PrintTitles" hidden="1">#REF!</definedName>
    <definedName name="Z_DBBFB773_55AD_11D3_8D27_400000044310_.wvu.PrintArea" hidden="1">#REF!</definedName>
    <definedName name="Z_DBBFB773_55AD_11D3_8D27_400000044310_.wvu.PrintTitles" hidden="1">#REF!</definedName>
    <definedName name="Z_DBBFB774_55AD_11D3_8D27_400000044310_.wvu.PrintArea" hidden="1">#REF!</definedName>
    <definedName name="Z_DBBFB774_55AD_11D3_8D27_400000044310_.wvu.PrintTitles" hidden="1">#REF!</definedName>
    <definedName name="Z_DBBFB775_55AD_11D3_8D27_400000044310_.wvu.PrintArea" hidden="1">#REF!</definedName>
    <definedName name="Z_DBBFB775_55AD_11D3_8D27_400000044310_.wvu.PrintTitles" hidden="1">#REF!</definedName>
    <definedName name="Z_DBBFB776_55AD_11D3_8D27_400000044310_.wvu.PrintArea" hidden="1">#REF!</definedName>
    <definedName name="Z_DBBFB776_55AD_11D3_8D27_400000044310_.wvu.PrintTitles" hidden="1">#REF!</definedName>
    <definedName name="Z_DBBFB777_55AD_11D3_8D27_400000044310_.wvu.PrintArea" hidden="1">#REF!</definedName>
    <definedName name="Z_DBBFB777_55AD_11D3_8D27_400000044310_.wvu.PrintTitles" hidden="1">#REF!</definedName>
    <definedName name="Z_E2C03E0A_DE46_11D2_8835_400000044310_.wvu.PrintArea" hidden="1">#REF!</definedName>
    <definedName name="Z_E2C03E0B_DE46_11D2_8835_400000044310_.wvu.PrintArea" hidden="1">#REF!</definedName>
    <definedName name="Z_E2C03E0C_DE46_11D2_8835_400000044310_.wvu.Cols" hidden="1">#REF!,#REF!</definedName>
    <definedName name="Z_E2C03E0C_DE46_11D2_8835_400000044310_.wvu.PrintArea" hidden="1">#REF!</definedName>
    <definedName name="Z_E2C03E0D_DE46_11D2_8835_400000044310_.wvu.PrintArea" hidden="1">#REF!</definedName>
    <definedName name="Z_E2C03E0E_DE46_11D2_8835_400000044310_.wvu.PrintArea" hidden="1">#REF!</definedName>
    <definedName name="Z_E2C03E0E_DE46_11D2_8835_400000044310_.wvu.PrintTitles" hidden="1">#REF!</definedName>
    <definedName name="Z_E2C03E0F_DE46_11D2_8835_400000044310_.wvu.PrintArea" hidden="1">#REF!</definedName>
    <definedName name="Z_E2C03E0F_DE46_11D2_8835_400000044310_.wvu.PrintTitles" hidden="1">#REF!</definedName>
    <definedName name="Z_E2C03E10_DE46_11D2_8835_400000044310_.wvu.PrintArea" hidden="1">#REF!</definedName>
    <definedName name="Z_E2C03E11_DE46_11D2_8835_400000044310_.wvu.PrintArea" hidden="1">#REF!</definedName>
    <definedName name="Z_E2C03E12_DE46_11D2_8835_400000044310_.wvu.PrintArea" hidden="1">#REF!</definedName>
    <definedName name="Z_E2C03E12_DE46_11D2_8835_400000044310_.wvu.PrintTitles" hidden="1">#REF!</definedName>
    <definedName name="Z_E2C03E13_DE46_11D2_8835_400000044310_.wvu.PrintArea" hidden="1">#REF!</definedName>
    <definedName name="Z_E2C03E13_DE46_11D2_8835_400000044310_.wvu.PrintTitles" hidden="1">#REF!</definedName>
    <definedName name="Z_E2C03E14_DE46_11D2_8835_400000044310_.wvu.PrintArea" hidden="1">#REF!</definedName>
    <definedName name="Z_E2C03E14_DE46_11D2_8835_400000044310_.wvu.PrintTitles" hidden="1">#REF!</definedName>
    <definedName name="Z_E2C03E15_DE46_11D2_8835_400000044310_.wvu.PrintArea" hidden="1">#REF!</definedName>
    <definedName name="Z_E2C03E15_DE46_11D2_8835_400000044310_.wvu.PrintTitles" hidden="1">#REF!</definedName>
    <definedName name="Z_E2C03E16_DE46_11D2_8835_400000044310_.wvu.PrintArea" hidden="1">#REF!</definedName>
    <definedName name="Z_E2C03E16_DE46_11D2_8835_400000044310_.wvu.PrintTitles" hidden="1">#REF!</definedName>
    <definedName name="Z_E2C03E17_DE46_11D2_8835_400000044310_.wvu.PrintArea" hidden="1">#REF!</definedName>
    <definedName name="Z_E2C03E17_DE46_11D2_8835_400000044310_.wvu.PrintTitles" hidden="1">#REF!</definedName>
    <definedName name="Z_E2C03E18_DE46_11D2_8835_400000044310_.wvu.PrintArea" hidden="1">#REF!</definedName>
    <definedName name="Z_E2C03E18_DE46_11D2_8835_400000044310_.wvu.PrintTitles" hidden="1">#REF!</definedName>
    <definedName name="Z_E2C03E19_DE46_11D2_8835_400000044310_.wvu.PrintArea" hidden="1">#REF!</definedName>
    <definedName name="Z_E2C03E19_DE46_11D2_8835_400000044310_.wvu.PrintTitles" hidden="1">#REF!</definedName>
    <definedName name="Z_EBD79DC3_9202_11D3_8D29_400000044310_.wvu.PrintArea" hidden="1">#REF!</definedName>
    <definedName name="Z_EBD79DC4_9202_11D3_8D29_400000044310_.wvu.PrintArea" hidden="1">#REF!</definedName>
    <definedName name="Z_EBD79DC5_9202_11D3_8D29_400000044310_.wvu.Cols" hidden="1">#REF!,#REF!</definedName>
    <definedName name="Z_EBD79DC5_9202_11D3_8D29_400000044310_.wvu.PrintArea" hidden="1">#REF!</definedName>
    <definedName name="Z_EBD79DC6_9202_11D3_8D29_400000044310_.wvu.PrintArea" hidden="1">#REF!</definedName>
    <definedName name="Z_EBD79DC7_9202_11D3_8D29_400000044310_.wvu.PrintArea" hidden="1">#REF!</definedName>
    <definedName name="Z_EBD79DC7_9202_11D3_8D29_400000044310_.wvu.PrintTitles" hidden="1">#REF!</definedName>
    <definedName name="Z_EBD79DC8_9202_11D3_8D29_400000044310_.wvu.PrintArea" hidden="1">#REF!</definedName>
    <definedName name="Z_EBD79DC8_9202_11D3_8D29_400000044310_.wvu.PrintTitles" hidden="1">#REF!</definedName>
    <definedName name="Z_EBD79DC9_9202_11D3_8D29_400000044310_.wvu.PrintArea" hidden="1">#REF!</definedName>
    <definedName name="Z_EBD79DCA_9202_11D3_8D29_400000044310_.wvu.PrintArea" hidden="1">#REF!</definedName>
    <definedName name="Z_EBD79DCB_9202_11D3_8D29_400000044310_.wvu.PrintArea" hidden="1">#REF!</definedName>
    <definedName name="Z_EBD79DCB_9202_11D3_8D29_400000044310_.wvu.PrintTitles" hidden="1">#REF!</definedName>
    <definedName name="Z_EBD79DCC_9202_11D3_8D29_400000044310_.wvu.PrintArea" hidden="1">#REF!</definedName>
    <definedName name="Z_EBD79DCC_9202_11D3_8D29_400000044310_.wvu.PrintTitles" hidden="1">#REF!</definedName>
    <definedName name="Z_EBD79DCD_9202_11D3_8D29_400000044310_.wvu.PrintArea" hidden="1">#REF!</definedName>
    <definedName name="Z_EBD79DCD_9202_11D3_8D29_400000044310_.wvu.PrintTitles" hidden="1">#REF!</definedName>
    <definedName name="Z_EBD79DCE_9202_11D3_8D29_400000044310_.wvu.PrintArea" hidden="1">#REF!</definedName>
    <definedName name="Z_EBD79DCE_9202_11D3_8D29_400000044310_.wvu.PrintTitles" hidden="1">#REF!</definedName>
    <definedName name="Z_EBD79DCF_9202_11D3_8D29_400000044310_.wvu.PrintArea" hidden="1">#REF!</definedName>
    <definedName name="Z_EBD79DCF_9202_11D3_8D29_400000044310_.wvu.PrintTitles" hidden="1">#REF!</definedName>
    <definedName name="Z_EBD79DD0_9202_11D3_8D29_400000044310_.wvu.PrintArea" hidden="1">#REF!</definedName>
    <definedName name="Z_EBD79DD0_9202_11D3_8D29_400000044310_.wvu.PrintTitles" hidden="1">#REF!</definedName>
    <definedName name="Z_EBD79DD1_9202_11D3_8D29_400000044310_.wvu.PrintArea" hidden="1">#REF!</definedName>
    <definedName name="Z_EBD79DD1_9202_11D3_8D29_400000044310_.wvu.PrintTitles" hidden="1">#REF!</definedName>
    <definedName name="Z_EBD79DD2_9202_11D3_8D29_400000044310_.wvu.PrintArea" hidden="1">#REF!</definedName>
    <definedName name="Z_EBD79DD2_9202_11D3_8D29_400000044310_.wvu.PrintTitles" hidden="1">#REF!</definedName>
    <definedName name="Z_EBD79DD8_9202_11D3_8D29_400000044310_.wvu.PrintArea" hidden="1">#REF!</definedName>
    <definedName name="Z_EBD79DD9_9202_11D3_8D29_400000044310_.wvu.PrintArea" hidden="1">#REF!</definedName>
    <definedName name="Z_EBD79DDA_9202_11D3_8D29_400000044310_.wvu.Cols" hidden="1">#REF!,#REF!</definedName>
    <definedName name="Z_EBD79DDA_9202_11D3_8D29_400000044310_.wvu.PrintArea" hidden="1">#REF!</definedName>
    <definedName name="Z_EBD79DDB_9202_11D3_8D29_400000044310_.wvu.PrintArea" hidden="1">#REF!</definedName>
    <definedName name="Z_EBD79DDC_9202_11D3_8D29_400000044310_.wvu.PrintArea" hidden="1">#REF!</definedName>
    <definedName name="Z_EBD79DDC_9202_11D3_8D29_400000044310_.wvu.PrintTitles" hidden="1">#REF!</definedName>
    <definedName name="Z_EBD79DDD_9202_11D3_8D29_400000044310_.wvu.PrintArea" hidden="1">#REF!</definedName>
    <definedName name="Z_EBD79DDD_9202_11D3_8D29_400000044310_.wvu.PrintTitles" hidden="1">#REF!</definedName>
    <definedName name="Z_EBD79DDE_9202_11D3_8D29_400000044310_.wvu.PrintArea" hidden="1">#REF!</definedName>
    <definedName name="Z_EBD79DDF_9202_11D3_8D29_400000044310_.wvu.PrintArea" hidden="1">#REF!</definedName>
    <definedName name="Z_EBD79DE0_9202_11D3_8D29_400000044310_.wvu.PrintArea" hidden="1">#REF!</definedName>
    <definedName name="Z_EBD79DE0_9202_11D3_8D29_400000044310_.wvu.PrintTitles" hidden="1">#REF!</definedName>
    <definedName name="Z_EBD79DE1_9202_11D3_8D29_400000044310_.wvu.PrintArea" hidden="1">#REF!</definedName>
    <definedName name="Z_EBD79DE1_9202_11D3_8D29_400000044310_.wvu.PrintTitles" hidden="1">#REF!</definedName>
    <definedName name="Z_EBD79DE2_9202_11D3_8D29_400000044310_.wvu.PrintArea" hidden="1">#REF!</definedName>
    <definedName name="Z_EBD79DE2_9202_11D3_8D29_400000044310_.wvu.PrintTitles" hidden="1">#REF!</definedName>
    <definedName name="Z_EBD79DE3_9202_11D3_8D29_400000044310_.wvu.PrintArea" hidden="1">#REF!</definedName>
    <definedName name="Z_EBD79DE3_9202_11D3_8D29_400000044310_.wvu.PrintTitles" hidden="1">#REF!</definedName>
    <definedName name="Z_EBD79DE4_9202_11D3_8D29_400000044310_.wvu.PrintArea" hidden="1">#REF!</definedName>
    <definedName name="Z_EBD79DE4_9202_11D3_8D29_400000044310_.wvu.PrintTitles" hidden="1">#REF!</definedName>
    <definedName name="Z_EBD79DE5_9202_11D3_8D29_400000044310_.wvu.PrintArea" hidden="1">#REF!</definedName>
    <definedName name="Z_EBD79DE5_9202_11D3_8D29_400000044310_.wvu.PrintTitles" hidden="1">#REF!</definedName>
    <definedName name="Z_EBD79DE6_9202_11D3_8D29_400000044310_.wvu.PrintArea" hidden="1">#REF!</definedName>
    <definedName name="Z_EBD79DE6_9202_11D3_8D29_400000044310_.wvu.PrintTitles" hidden="1">#REF!</definedName>
    <definedName name="Z_EBD79DE7_9202_11D3_8D29_400000044310_.wvu.PrintArea" hidden="1">#REF!</definedName>
    <definedName name="Z_EBD79DE7_9202_11D3_8D29_400000044310_.wvu.PrintTitles" hidden="1">#REF!</definedName>
    <definedName name="Z_ECE46763_859C_11D3_8D29_400000044310_.wvu.PrintArea" hidden="1">#REF!</definedName>
    <definedName name="Z_ECE46764_859C_11D3_8D29_400000044310_.wvu.PrintArea" hidden="1">#REF!</definedName>
    <definedName name="Z_ECE46765_859C_11D3_8D29_400000044310_.wvu.Cols" hidden="1">#REF!,#REF!</definedName>
    <definedName name="Z_ECE46765_859C_11D3_8D29_400000044310_.wvu.PrintArea" hidden="1">#REF!</definedName>
    <definedName name="Z_ECE46766_859C_11D3_8D29_400000044310_.wvu.PrintArea" hidden="1">#REF!</definedName>
    <definedName name="Z_ECE46767_859C_11D3_8D29_400000044310_.wvu.PrintArea" hidden="1">#REF!</definedName>
    <definedName name="Z_ECE46767_859C_11D3_8D29_400000044310_.wvu.PrintTitles" hidden="1">#REF!</definedName>
    <definedName name="Z_ECE46768_859C_11D3_8D29_400000044310_.wvu.PrintArea" hidden="1">#REF!</definedName>
    <definedName name="Z_ECE46768_859C_11D3_8D29_400000044310_.wvu.PrintTitles" hidden="1">#REF!</definedName>
    <definedName name="Z_ECE46769_859C_11D3_8D29_400000044310_.wvu.PrintArea" hidden="1">#REF!</definedName>
    <definedName name="Z_ECE4676A_859C_11D3_8D29_400000044310_.wvu.PrintArea" hidden="1">#REF!</definedName>
    <definedName name="Z_ECE4676B_859C_11D3_8D29_400000044310_.wvu.PrintArea" hidden="1">#REF!</definedName>
    <definedName name="Z_ECE4676B_859C_11D3_8D29_400000044310_.wvu.PrintTitles" hidden="1">#REF!</definedName>
    <definedName name="Z_ECE4676C_859C_11D3_8D29_400000044310_.wvu.PrintArea" hidden="1">#REF!</definedName>
    <definedName name="Z_ECE4676C_859C_11D3_8D29_400000044310_.wvu.PrintTitles" hidden="1">#REF!</definedName>
    <definedName name="Z_ECE4676D_859C_11D3_8D29_400000044310_.wvu.PrintArea" hidden="1">#REF!</definedName>
    <definedName name="Z_ECE4676D_859C_11D3_8D29_400000044310_.wvu.PrintTitles" hidden="1">#REF!</definedName>
    <definedName name="Z_ECE4676E_859C_11D3_8D29_400000044310_.wvu.PrintArea" hidden="1">#REF!</definedName>
    <definedName name="Z_ECE4676E_859C_11D3_8D29_400000044310_.wvu.PrintTitles" hidden="1">#REF!</definedName>
    <definedName name="Z_ECE4676F_859C_11D3_8D29_400000044310_.wvu.PrintArea" hidden="1">#REF!</definedName>
    <definedName name="Z_ECE4676F_859C_11D3_8D29_400000044310_.wvu.PrintTitles" hidden="1">#REF!</definedName>
    <definedName name="Z_ECE46770_859C_11D3_8D29_400000044310_.wvu.PrintArea" hidden="1">#REF!</definedName>
    <definedName name="Z_ECE46770_859C_11D3_8D29_400000044310_.wvu.PrintTitles" hidden="1">#REF!</definedName>
    <definedName name="Z_ECE46771_859C_11D3_8D29_400000044310_.wvu.PrintArea" hidden="1">#REF!</definedName>
    <definedName name="Z_ECE46771_859C_11D3_8D29_400000044310_.wvu.PrintTitles" hidden="1">#REF!</definedName>
    <definedName name="Z_ECE46772_859C_11D3_8D29_400000044310_.wvu.PrintArea" hidden="1">#REF!</definedName>
    <definedName name="Z_ECE46772_859C_11D3_8D29_400000044310_.wvu.PrintTitles" hidden="1">#REF!</definedName>
    <definedName name="Z_ED881C13_66D2_11D3_8D27_400000044310_.wvu.PrintArea" hidden="1">#REF!</definedName>
    <definedName name="Z_ED881C14_66D2_11D3_8D27_400000044310_.wvu.PrintArea" hidden="1">#REF!</definedName>
    <definedName name="Z_ED881C15_66D2_11D3_8D27_400000044310_.wvu.Cols" hidden="1">#REF!,#REF!</definedName>
    <definedName name="Z_ED881C15_66D2_11D3_8D27_400000044310_.wvu.PrintArea" hidden="1">#REF!</definedName>
    <definedName name="Z_ED881C16_66D2_11D3_8D27_400000044310_.wvu.PrintArea" hidden="1">#REF!</definedName>
    <definedName name="Z_ED881C17_66D2_11D3_8D27_400000044310_.wvu.PrintArea" hidden="1">#REF!</definedName>
    <definedName name="Z_ED881C17_66D2_11D3_8D27_400000044310_.wvu.PrintTitles" hidden="1">#REF!</definedName>
    <definedName name="Z_ED881C18_66D2_11D3_8D27_400000044310_.wvu.PrintArea" hidden="1">#REF!</definedName>
    <definedName name="Z_ED881C18_66D2_11D3_8D27_400000044310_.wvu.PrintTitles" hidden="1">#REF!</definedName>
    <definedName name="Z_ED881C19_66D2_11D3_8D27_400000044310_.wvu.PrintArea" hidden="1">#REF!</definedName>
    <definedName name="Z_ED881C1A_66D2_11D3_8D27_400000044310_.wvu.PrintArea" hidden="1">#REF!</definedName>
    <definedName name="Z_ED881C1B_66D2_11D3_8D27_400000044310_.wvu.PrintArea" hidden="1">#REF!</definedName>
    <definedName name="Z_ED881C1B_66D2_11D3_8D27_400000044310_.wvu.PrintTitles" hidden="1">#REF!</definedName>
    <definedName name="Z_ED881C1C_66D2_11D3_8D27_400000044310_.wvu.PrintArea" hidden="1">#REF!</definedName>
    <definedName name="Z_ED881C1C_66D2_11D3_8D27_400000044310_.wvu.PrintTitles" hidden="1">#REF!</definedName>
    <definedName name="Z_ED881C1D_66D2_11D3_8D27_400000044310_.wvu.PrintArea" hidden="1">#REF!</definedName>
    <definedName name="Z_ED881C1D_66D2_11D3_8D27_400000044310_.wvu.PrintTitles" hidden="1">#REF!</definedName>
    <definedName name="Z_ED881C1E_66D2_11D3_8D27_400000044310_.wvu.PrintArea" hidden="1">#REF!</definedName>
    <definedName name="Z_ED881C1E_66D2_11D3_8D27_400000044310_.wvu.PrintTitles" hidden="1">#REF!</definedName>
    <definedName name="Z_ED881C1F_66D2_11D3_8D27_400000044310_.wvu.PrintArea" hidden="1">#REF!</definedName>
    <definedName name="Z_ED881C1F_66D2_11D3_8D27_400000044310_.wvu.PrintTitles" hidden="1">#REF!</definedName>
    <definedName name="Z_ED881C20_66D2_11D3_8D27_400000044310_.wvu.PrintArea" hidden="1">#REF!</definedName>
    <definedName name="Z_ED881C20_66D2_11D3_8D27_400000044310_.wvu.PrintTitles" hidden="1">#REF!</definedName>
    <definedName name="Z_ED881C21_66D2_11D3_8D27_400000044310_.wvu.PrintArea" hidden="1">#REF!</definedName>
    <definedName name="Z_ED881C21_66D2_11D3_8D27_400000044310_.wvu.PrintTitles" hidden="1">#REF!</definedName>
    <definedName name="Z_ED881C22_66D2_11D3_8D27_400000044310_.wvu.PrintArea" hidden="1">#REF!</definedName>
    <definedName name="Z_ED881C22_66D2_11D3_8D27_400000044310_.wvu.PrintTitles" hidden="1">#REF!</definedName>
    <definedName name="Z_F2DBC4B7_4F5E_11D3_8D27_400000044310_.wvu.PrintArea" hidden="1">#REF!</definedName>
    <definedName name="Z_F2DBC4B8_4F5E_11D3_8D27_400000044310_.wvu.PrintArea" hidden="1">#REF!</definedName>
    <definedName name="Z_F2DBC4B9_4F5E_11D3_8D27_400000044310_.wvu.Cols" hidden="1">#REF!,#REF!</definedName>
    <definedName name="Z_F2DBC4B9_4F5E_11D3_8D27_400000044310_.wvu.PrintArea" hidden="1">#REF!</definedName>
    <definedName name="Z_F2DBC4BA_4F5E_11D3_8D27_400000044310_.wvu.PrintArea" hidden="1">#REF!</definedName>
    <definedName name="Z_F2DBC4BB_4F5E_11D3_8D27_400000044310_.wvu.PrintArea" hidden="1">#REF!</definedName>
    <definedName name="Z_F2DBC4BB_4F5E_11D3_8D27_400000044310_.wvu.PrintTitles" hidden="1">#REF!</definedName>
    <definedName name="Z_F2DBC4BC_4F5E_11D3_8D27_400000044310_.wvu.PrintArea" hidden="1">#REF!</definedName>
    <definedName name="Z_F2DBC4BC_4F5E_11D3_8D27_400000044310_.wvu.PrintTitles" hidden="1">#REF!</definedName>
    <definedName name="Z_F2DBC4BD_4F5E_11D3_8D27_400000044310_.wvu.PrintArea" hidden="1">#REF!</definedName>
    <definedName name="Z_F2DBC4BE_4F5E_11D3_8D27_400000044310_.wvu.PrintArea" hidden="1">#REF!</definedName>
    <definedName name="Z_F2DBC4BF_4F5E_11D3_8D27_400000044310_.wvu.PrintArea" hidden="1">#REF!</definedName>
    <definedName name="Z_F2DBC4BF_4F5E_11D3_8D27_400000044310_.wvu.PrintTitles" hidden="1">#REF!</definedName>
    <definedName name="Z_F2DBC4C0_4F5E_11D3_8D27_400000044310_.wvu.PrintArea" hidden="1">#REF!</definedName>
    <definedName name="Z_F2DBC4C0_4F5E_11D3_8D27_400000044310_.wvu.PrintTitles" hidden="1">#REF!</definedName>
    <definedName name="Z_F2DBC4C1_4F5E_11D3_8D27_400000044310_.wvu.PrintArea" hidden="1">#REF!</definedName>
    <definedName name="Z_F2DBC4C1_4F5E_11D3_8D27_400000044310_.wvu.PrintTitles" hidden="1">#REF!</definedName>
    <definedName name="Z_F2DBC4C2_4F5E_11D3_8D27_400000044310_.wvu.PrintArea" hidden="1">#REF!</definedName>
    <definedName name="Z_F2DBC4C2_4F5E_11D3_8D27_400000044310_.wvu.PrintTitles" hidden="1">#REF!</definedName>
    <definedName name="Z_F2DBC4C3_4F5E_11D3_8D27_400000044310_.wvu.PrintArea" hidden="1">#REF!</definedName>
    <definedName name="Z_F2DBC4C3_4F5E_11D3_8D27_400000044310_.wvu.PrintTitles" hidden="1">#REF!</definedName>
    <definedName name="Z_F2DBC4C4_4F5E_11D3_8D27_400000044310_.wvu.PrintArea" hidden="1">#REF!</definedName>
    <definedName name="Z_F2DBC4C4_4F5E_11D3_8D27_400000044310_.wvu.PrintTitles" hidden="1">#REF!</definedName>
    <definedName name="Z_F2DBC4C5_4F5E_11D3_8D27_400000044310_.wvu.PrintArea" hidden="1">#REF!</definedName>
    <definedName name="Z_F2DBC4C5_4F5E_11D3_8D27_400000044310_.wvu.PrintTitles" hidden="1">#REF!</definedName>
    <definedName name="Z_F2DBC4C6_4F5E_11D3_8D27_400000044310_.wvu.PrintArea" hidden="1">#REF!</definedName>
    <definedName name="Z_F2DBC4C6_4F5E_11D3_8D27_400000044310_.wvu.PrintTitles" hidden="1">#REF!</definedName>
    <definedName name="Z_F3073E53_6D0D_11D3_8D27_400000044310_.wvu.PrintArea" hidden="1">#REF!</definedName>
    <definedName name="Z_F3073E54_6D0D_11D3_8D27_400000044310_.wvu.PrintArea" hidden="1">#REF!</definedName>
    <definedName name="Z_F3073E55_6D0D_11D3_8D27_400000044310_.wvu.Cols" hidden="1">#REF!,#REF!</definedName>
    <definedName name="Z_F3073E55_6D0D_11D3_8D27_400000044310_.wvu.PrintArea" hidden="1">#REF!</definedName>
    <definedName name="Z_F3073E56_6D0D_11D3_8D27_400000044310_.wvu.PrintArea" hidden="1">#REF!</definedName>
    <definedName name="Z_F3073E57_6D0D_11D3_8D27_400000044310_.wvu.PrintArea" hidden="1">#REF!</definedName>
    <definedName name="Z_F3073E57_6D0D_11D3_8D27_400000044310_.wvu.PrintTitles" hidden="1">#REF!</definedName>
    <definedName name="Z_F3073E58_6D0D_11D3_8D27_400000044310_.wvu.PrintArea" hidden="1">#REF!</definedName>
    <definedName name="Z_F3073E58_6D0D_11D3_8D27_400000044310_.wvu.PrintTitles" hidden="1">#REF!</definedName>
    <definedName name="Z_F3073E59_6D0D_11D3_8D27_400000044310_.wvu.PrintArea" hidden="1">#REF!</definedName>
    <definedName name="Z_F3073E5A_6D0D_11D3_8D27_400000044310_.wvu.PrintArea" hidden="1">#REF!</definedName>
    <definedName name="Z_F3073E5B_6D0D_11D3_8D27_400000044310_.wvu.PrintArea" hidden="1">#REF!</definedName>
    <definedName name="Z_F3073E5B_6D0D_11D3_8D27_400000044310_.wvu.PrintTitles" hidden="1">#REF!</definedName>
    <definedName name="Z_F3073E5C_6D0D_11D3_8D27_400000044310_.wvu.PrintArea" hidden="1">#REF!</definedName>
    <definedName name="Z_F3073E5C_6D0D_11D3_8D27_400000044310_.wvu.PrintTitles" hidden="1">#REF!</definedName>
    <definedName name="Z_F3073E5D_6D0D_11D3_8D27_400000044310_.wvu.PrintArea" hidden="1">#REF!</definedName>
    <definedName name="Z_F3073E5D_6D0D_11D3_8D27_400000044310_.wvu.PrintTitles" hidden="1">#REF!</definedName>
    <definedName name="Z_F3073E5E_6D0D_11D3_8D27_400000044310_.wvu.PrintArea" hidden="1">#REF!</definedName>
    <definedName name="Z_F3073E5E_6D0D_11D3_8D27_400000044310_.wvu.PrintTitles" hidden="1">#REF!</definedName>
    <definedName name="Z_F3073E5F_6D0D_11D3_8D27_400000044310_.wvu.PrintArea" hidden="1">#REF!</definedName>
    <definedName name="Z_F3073E5F_6D0D_11D3_8D27_400000044310_.wvu.PrintTitles" hidden="1">#REF!</definedName>
    <definedName name="Z_F3073E60_6D0D_11D3_8D27_400000044310_.wvu.PrintArea" hidden="1">#REF!</definedName>
    <definedName name="Z_F3073E60_6D0D_11D3_8D27_400000044310_.wvu.PrintTitles" hidden="1">#REF!</definedName>
    <definedName name="Z_F3073E61_6D0D_11D3_8D27_400000044310_.wvu.PrintArea" hidden="1">#REF!</definedName>
    <definedName name="Z_F3073E61_6D0D_11D3_8D27_400000044310_.wvu.PrintTitles" hidden="1">#REF!</definedName>
    <definedName name="Z_F3073E62_6D0D_11D3_8D27_400000044310_.wvu.PrintArea" hidden="1">#REF!</definedName>
    <definedName name="Z_F3073E62_6D0D_11D3_8D27_400000044310_.wvu.PrintTitles" hidden="1">#REF!</definedName>
    <definedName name="Z_F654D3C1_1E80_11D3_8CE0_400000044310_.wvu.PrintArea" hidden="1">#REF!</definedName>
    <definedName name="Z_F654D3C2_1E80_11D3_8CE0_400000044310_.wvu.PrintArea" hidden="1">#REF!</definedName>
    <definedName name="Z_F654D3C3_1E80_11D3_8CE0_400000044310_.wvu.Cols" hidden="1">#REF!,#REF!</definedName>
    <definedName name="Z_F654D3C3_1E80_11D3_8CE0_400000044310_.wvu.PrintArea" hidden="1">#REF!</definedName>
    <definedName name="Z_F654D3C4_1E80_11D3_8CE0_400000044310_.wvu.PrintArea" hidden="1">#REF!</definedName>
    <definedName name="Z_F654D3C5_1E80_11D3_8CE0_400000044310_.wvu.PrintArea" hidden="1">#REF!</definedName>
    <definedName name="Z_F654D3C5_1E80_11D3_8CE0_400000044310_.wvu.PrintTitles" hidden="1">#REF!</definedName>
    <definedName name="Z_F654D3C6_1E80_11D3_8CE0_400000044310_.wvu.PrintArea" hidden="1">#REF!</definedName>
    <definedName name="Z_F654D3C6_1E80_11D3_8CE0_400000044310_.wvu.PrintTitles" hidden="1">#REF!</definedName>
    <definedName name="Z_F654D3C7_1E80_11D3_8CE0_400000044310_.wvu.PrintArea" hidden="1">#REF!</definedName>
    <definedName name="Z_F654D3C8_1E80_11D3_8CE0_400000044310_.wvu.PrintArea" hidden="1">#REF!</definedName>
    <definedName name="Z_F654D3C9_1E80_11D3_8CE0_400000044310_.wvu.PrintArea" hidden="1">#REF!</definedName>
    <definedName name="Z_F654D3C9_1E80_11D3_8CE0_400000044310_.wvu.PrintTitles" hidden="1">#REF!</definedName>
    <definedName name="Z_F654D3CA_1E80_11D3_8CE0_400000044310_.wvu.PrintArea" hidden="1">#REF!</definedName>
    <definedName name="Z_F654D3CA_1E80_11D3_8CE0_400000044310_.wvu.PrintTitles" hidden="1">#REF!</definedName>
    <definedName name="Z_F654D3CB_1E80_11D3_8CE0_400000044310_.wvu.PrintArea" hidden="1">#REF!</definedName>
    <definedName name="Z_F654D3CB_1E80_11D3_8CE0_400000044310_.wvu.PrintTitles" hidden="1">#REF!</definedName>
    <definedName name="Z_F654D3CC_1E80_11D3_8CE0_400000044310_.wvu.PrintArea" hidden="1">#REF!</definedName>
    <definedName name="Z_F654D3CC_1E80_11D3_8CE0_400000044310_.wvu.PrintTitles" hidden="1">#REF!</definedName>
    <definedName name="Z_F654D3CD_1E80_11D3_8CE0_400000044310_.wvu.PrintArea" hidden="1">#REF!</definedName>
    <definedName name="Z_F654D3CD_1E80_11D3_8CE0_400000044310_.wvu.PrintTitles" hidden="1">#REF!</definedName>
    <definedName name="Z_F654D3CE_1E80_11D3_8CE0_400000044310_.wvu.PrintArea" hidden="1">#REF!</definedName>
    <definedName name="Z_F654D3CE_1E80_11D3_8CE0_400000044310_.wvu.PrintTitles" hidden="1">#REF!</definedName>
    <definedName name="Z_F654D3CF_1E80_11D3_8CE0_400000044310_.wvu.PrintArea" hidden="1">#REF!</definedName>
    <definedName name="Z_F654D3CF_1E80_11D3_8CE0_400000044310_.wvu.PrintTitles" hidden="1">#REF!</definedName>
    <definedName name="Z_F654D3D0_1E80_11D3_8CE0_400000044310_.wvu.PrintArea" hidden="1">#REF!</definedName>
    <definedName name="Z_F654D3D0_1E80_11D3_8CE0_400000044310_.wvu.PrintTitles" hidden="1">#REF!</definedName>
    <definedName name="Z_F654D3D4_1E80_11D3_8CE0_400000044310_.wvu.PrintArea" hidden="1">#REF!</definedName>
    <definedName name="Z_F654D3D5_1E80_11D3_8CE0_400000044310_.wvu.PrintArea" hidden="1">#REF!</definedName>
    <definedName name="Z_F654D3D6_1E80_11D3_8CE0_400000044310_.wvu.Cols" hidden="1">#REF!,#REF!</definedName>
    <definedName name="Z_F654D3D6_1E80_11D3_8CE0_400000044310_.wvu.PrintArea" hidden="1">#REF!</definedName>
    <definedName name="Z_F654D3D7_1E80_11D3_8CE0_400000044310_.wvu.PrintArea" hidden="1">#REF!</definedName>
    <definedName name="Z_F654D3D8_1E80_11D3_8CE0_400000044310_.wvu.PrintArea" hidden="1">#REF!</definedName>
    <definedName name="Z_F654D3D8_1E80_11D3_8CE0_400000044310_.wvu.PrintTitles" hidden="1">#REF!</definedName>
    <definedName name="Z_F654D3D9_1E80_11D3_8CE0_400000044310_.wvu.PrintArea" hidden="1">#REF!</definedName>
    <definedName name="Z_F654D3D9_1E80_11D3_8CE0_400000044310_.wvu.PrintTitles" hidden="1">#REF!</definedName>
    <definedName name="Z_F654D3DA_1E80_11D3_8CE0_400000044310_.wvu.PrintArea" hidden="1">#REF!</definedName>
    <definedName name="Z_F654D3DB_1E80_11D3_8CE0_400000044310_.wvu.PrintArea" hidden="1">#REF!</definedName>
    <definedName name="Z_F654D3DC_1E80_11D3_8CE0_400000044310_.wvu.PrintArea" hidden="1">#REF!</definedName>
    <definedName name="Z_F654D3DC_1E80_11D3_8CE0_400000044310_.wvu.PrintTitles" hidden="1">#REF!</definedName>
    <definedName name="Z_F654D3DD_1E80_11D3_8CE0_400000044310_.wvu.PrintArea" hidden="1">#REF!</definedName>
    <definedName name="Z_F654D3DD_1E80_11D3_8CE0_400000044310_.wvu.PrintTitles" hidden="1">#REF!</definedName>
    <definedName name="Z_F654D3DE_1E80_11D3_8CE0_400000044310_.wvu.PrintArea" hidden="1">#REF!</definedName>
    <definedName name="Z_F654D3DE_1E80_11D3_8CE0_400000044310_.wvu.PrintTitles" hidden="1">#REF!</definedName>
    <definedName name="Z_F654D3DF_1E80_11D3_8CE0_400000044310_.wvu.PrintArea" hidden="1">#REF!</definedName>
    <definedName name="Z_F654D3DF_1E80_11D3_8CE0_400000044310_.wvu.PrintTitles" hidden="1">#REF!</definedName>
    <definedName name="Z_F654D3E0_1E80_11D3_8CE0_400000044310_.wvu.PrintArea" hidden="1">#REF!</definedName>
    <definedName name="Z_F654D3E0_1E80_11D3_8CE0_400000044310_.wvu.PrintTitles" hidden="1">#REF!</definedName>
    <definedName name="Z_F654D3E1_1E80_11D3_8CE0_400000044310_.wvu.PrintArea" hidden="1">#REF!</definedName>
    <definedName name="Z_F654D3E1_1E80_11D3_8CE0_400000044310_.wvu.PrintTitles" hidden="1">#REF!</definedName>
    <definedName name="Z_F654D3E2_1E80_11D3_8CE0_400000044310_.wvu.PrintArea" hidden="1">#REF!</definedName>
    <definedName name="Z_F654D3E2_1E80_11D3_8CE0_400000044310_.wvu.PrintTitles" hidden="1">#REF!</definedName>
    <definedName name="Z_F654D3E3_1E80_11D3_8CE0_400000044310_.wvu.PrintArea" hidden="1">#REF!</definedName>
    <definedName name="Z_F654D3E3_1E80_11D3_8CE0_400000044310_.wvu.PrintTitles" hidden="1">#REF!</definedName>
    <definedName name="Z_F9E49439_E616_11D2_8CDF_400000044310_.wvu.PrintArea" hidden="1">#REF!</definedName>
    <definedName name="Z_F9E4943A_E616_11D2_8CDF_400000044310_.wvu.PrintArea" hidden="1">#REF!</definedName>
    <definedName name="Z_F9E4943B_E616_11D2_8CDF_400000044310_.wvu.Cols" hidden="1">#REF!,#REF!</definedName>
    <definedName name="Z_F9E4943B_E616_11D2_8CDF_400000044310_.wvu.PrintArea" hidden="1">#REF!</definedName>
    <definedName name="Z_F9E4943C_E616_11D2_8CDF_400000044310_.wvu.PrintArea" hidden="1">#REF!</definedName>
    <definedName name="Z_F9E4943D_E616_11D2_8CDF_400000044310_.wvu.PrintArea" hidden="1">#REF!</definedName>
    <definedName name="Z_F9E4943D_E616_11D2_8CDF_400000044310_.wvu.PrintTitles" hidden="1">#REF!</definedName>
    <definedName name="Z_F9E4943E_E616_11D2_8CDF_400000044310_.wvu.PrintArea" hidden="1">#REF!</definedName>
    <definedName name="Z_F9E4943E_E616_11D2_8CDF_400000044310_.wvu.PrintTitles" hidden="1">#REF!</definedName>
    <definedName name="Z_F9E4943F_E616_11D2_8CDF_400000044310_.wvu.PrintArea" hidden="1">#REF!</definedName>
    <definedName name="Z_F9E49440_E616_11D2_8CDF_400000044310_.wvu.PrintArea" hidden="1">#REF!</definedName>
    <definedName name="Z_F9E49441_E616_11D2_8CDF_400000044310_.wvu.PrintArea" hidden="1">#REF!</definedName>
    <definedName name="Z_F9E49441_E616_11D2_8CDF_400000044310_.wvu.PrintTitles" hidden="1">#REF!</definedName>
    <definedName name="Z_F9E49442_E616_11D2_8CDF_400000044310_.wvu.PrintArea" hidden="1">#REF!</definedName>
    <definedName name="Z_F9E49442_E616_11D2_8CDF_400000044310_.wvu.PrintTitles" hidden="1">#REF!</definedName>
    <definedName name="Z_F9E49443_E616_11D2_8CDF_400000044310_.wvu.PrintArea" hidden="1">#REF!</definedName>
    <definedName name="Z_F9E49443_E616_11D2_8CDF_400000044310_.wvu.PrintTitles" hidden="1">#REF!</definedName>
    <definedName name="Z_F9E49444_E616_11D2_8CDF_400000044310_.wvu.PrintArea" hidden="1">#REF!</definedName>
    <definedName name="Z_F9E49444_E616_11D2_8CDF_400000044310_.wvu.PrintTitles" hidden="1">#REF!</definedName>
    <definedName name="Z_F9E49445_E616_11D2_8CDF_400000044310_.wvu.PrintArea" hidden="1">#REF!</definedName>
    <definedName name="Z_F9E49445_E616_11D2_8CDF_400000044310_.wvu.PrintTitles" hidden="1">#REF!</definedName>
    <definedName name="Z_F9E49446_E616_11D2_8CDF_400000044310_.wvu.PrintArea" hidden="1">#REF!</definedName>
    <definedName name="Z_F9E49446_E616_11D2_8CDF_400000044310_.wvu.PrintTitles" hidden="1">#REF!</definedName>
    <definedName name="Z_F9E49447_E616_11D2_8CDF_400000044310_.wvu.PrintArea" hidden="1">#REF!</definedName>
    <definedName name="Z_F9E49447_E616_11D2_8CDF_400000044310_.wvu.PrintTitles" hidden="1">#REF!</definedName>
    <definedName name="Z_F9E49448_E616_11D2_8CDF_400000044310_.wvu.PrintArea" hidden="1">#REF!</definedName>
    <definedName name="Z_F9E49448_E616_11D2_8CDF_400000044310_.wvu.PrintTitles" hidden="1">#REF!</definedName>
    <definedName name="Z_FA0FC0C1_03C5_11D3_8F2C_400000044310_.wvu.PrintArea" hidden="1">#REF!</definedName>
    <definedName name="Z_FA0FC0C2_03C5_11D3_8F2C_400000044310_.wvu.PrintArea" hidden="1">#REF!</definedName>
    <definedName name="Z_FA0FC0C3_03C5_11D3_8F2C_400000044310_.wvu.Cols" hidden="1">#REF!,#REF!</definedName>
    <definedName name="Z_FA0FC0C3_03C5_11D3_8F2C_400000044310_.wvu.PrintArea" hidden="1">#REF!</definedName>
    <definedName name="Z_FA0FC0C4_03C5_11D3_8F2C_400000044310_.wvu.PrintArea" hidden="1">#REF!</definedName>
    <definedName name="Z_FA0FC0C5_03C5_11D3_8F2C_400000044310_.wvu.PrintArea" hidden="1">#REF!</definedName>
    <definedName name="Z_FA0FC0C5_03C5_11D3_8F2C_400000044310_.wvu.PrintTitles" hidden="1">#REF!</definedName>
    <definedName name="Z_FA0FC0C6_03C5_11D3_8F2C_400000044310_.wvu.PrintArea" hidden="1">#REF!</definedName>
    <definedName name="Z_FA0FC0C6_03C5_11D3_8F2C_400000044310_.wvu.PrintTitles" hidden="1">#REF!</definedName>
    <definedName name="Z_FA0FC0C7_03C5_11D3_8F2C_400000044310_.wvu.PrintArea" hidden="1">#REF!</definedName>
    <definedName name="Z_FA0FC0C8_03C5_11D3_8F2C_400000044310_.wvu.PrintArea" hidden="1">#REF!</definedName>
    <definedName name="Z_FA0FC0C9_03C5_11D3_8F2C_400000044310_.wvu.PrintArea" hidden="1">#REF!</definedName>
    <definedName name="Z_FA0FC0C9_03C5_11D3_8F2C_400000044310_.wvu.PrintTitles" hidden="1">#REF!</definedName>
    <definedName name="Z_FA0FC0CA_03C5_11D3_8F2C_400000044310_.wvu.PrintArea" hidden="1">#REF!</definedName>
    <definedName name="Z_FA0FC0CA_03C5_11D3_8F2C_400000044310_.wvu.PrintTitles" hidden="1">#REF!</definedName>
    <definedName name="Z_FA0FC0CB_03C5_11D3_8F2C_400000044310_.wvu.PrintArea" hidden="1">#REF!</definedName>
    <definedName name="Z_FA0FC0CB_03C5_11D3_8F2C_400000044310_.wvu.PrintTitles" hidden="1">#REF!</definedName>
    <definedName name="Z_FA0FC0CC_03C5_11D3_8F2C_400000044310_.wvu.PrintArea" hidden="1">#REF!</definedName>
    <definedName name="Z_FA0FC0CC_03C5_11D3_8F2C_400000044310_.wvu.PrintTitles" hidden="1">#REF!</definedName>
    <definedName name="Z_FA0FC0CD_03C5_11D3_8F2C_400000044310_.wvu.PrintArea" hidden="1">#REF!</definedName>
    <definedName name="Z_FA0FC0CD_03C5_11D3_8F2C_400000044310_.wvu.PrintTitles" hidden="1">#REF!</definedName>
    <definedName name="Z_FA0FC0CE_03C5_11D3_8F2C_400000044310_.wvu.PrintArea" hidden="1">#REF!</definedName>
    <definedName name="Z_FA0FC0CE_03C5_11D3_8F2C_400000044310_.wvu.PrintTitles" hidden="1">#REF!</definedName>
    <definedName name="Z_FA0FC0CF_03C5_11D3_8F2C_400000044310_.wvu.PrintArea" hidden="1">#REF!</definedName>
    <definedName name="Z_FA0FC0CF_03C5_11D3_8F2C_400000044310_.wvu.PrintTitles" hidden="1">#REF!</definedName>
    <definedName name="Z_FA0FC0D0_03C5_11D3_8F2C_400000044310_.wvu.PrintArea" hidden="1">#REF!</definedName>
    <definedName name="Z_FA0FC0D0_03C5_11D3_8F2C_400000044310_.wvu.PrintTitles" hidden="1">#REF!</definedName>
    <definedName name="Z_FC7735B9_DB18_11D2_8835_400000044310_.wvu.PrintArea" hidden="1">#REF!</definedName>
    <definedName name="Z_FC7735BA_DB18_11D2_8835_400000044310_.wvu.PrintArea" hidden="1">#REF!</definedName>
    <definedName name="Z_FC7735BB_DB18_11D2_8835_400000044310_.wvu.Cols" hidden="1">#REF!,#REF!</definedName>
    <definedName name="Z_FC7735BB_DB18_11D2_8835_400000044310_.wvu.PrintArea" hidden="1">#REF!</definedName>
    <definedName name="Z_FC7735BC_DB18_11D2_8835_400000044310_.wvu.PrintArea" hidden="1">#REF!</definedName>
    <definedName name="Z_FC7735BD_DB18_11D2_8835_400000044310_.wvu.PrintArea" hidden="1">#REF!</definedName>
    <definedName name="Z_FC7735BD_DB18_11D2_8835_400000044310_.wvu.PrintTitles" hidden="1">#REF!</definedName>
    <definedName name="Z_FC7735BE_DB18_11D2_8835_400000044310_.wvu.PrintArea" hidden="1">#REF!</definedName>
    <definedName name="Z_FC7735BE_DB18_11D2_8835_400000044310_.wvu.PrintTitles" hidden="1">#REF!</definedName>
    <definedName name="Z_FC7735BF_DB18_11D2_8835_400000044310_.wvu.PrintArea" hidden="1">#REF!</definedName>
    <definedName name="Z_FC7735C0_DB18_11D2_8835_400000044310_.wvu.PrintArea" hidden="1">#REF!</definedName>
    <definedName name="Z_FC7735C1_DB18_11D2_8835_400000044310_.wvu.PrintArea" hidden="1">#REF!</definedName>
    <definedName name="Z_FC7735C1_DB18_11D2_8835_400000044310_.wvu.PrintTitles" hidden="1">#REF!</definedName>
    <definedName name="Z_FC7735C2_DB18_11D2_8835_400000044310_.wvu.PrintArea" hidden="1">#REF!</definedName>
    <definedName name="Z_FC7735C2_DB18_11D2_8835_400000044310_.wvu.PrintTitles" hidden="1">#REF!</definedName>
    <definedName name="Z_FC7735C3_DB18_11D2_8835_400000044310_.wvu.PrintArea" hidden="1">#REF!</definedName>
    <definedName name="Z_FC7735C3_DB18_11D2_8835_400000044310_.wvu.PrintTitles" hidden="1">#REF!</definedName>
    <definedName name="Z_FC7735C4_DB18_11D2_8835_400000044310_.wvu.PrintArea" hidden="1">#REF!</definedName>
    <definedName name="Z_FC7735C4_DB18_11D2_8835_400000044310_.wvu.PrintTitles" hidden="1">#REF!</definedName>
    <definedName name="Z_FC7735C5_DB18_11D2_8835_400000044310_.wvu.PrintArea" hidden="1">#REF!</definedName>
    <definedName name="Z_FC7735C5_DB18_11D2_8835_400000044310_.wvu.PrintTitles" hidden="1">#REF!</definedName>
    <definedName name="Z_FC7735C6_DB18_11D2_8835_400000044310_.wvu.PrintArea" hidden="1">#REF!</definedName>
    <definedName name="Z_FC7735C6_DB18_11D2_8835_400000044310_.wvu.PrintTitles" hidden="1">#REF!</definedName>
    <definedName name="Z_FC7735C7_DB18_11D2_8835_400000044310_.wvu.PrintArea" hidden="1">#REF!</definedName>
    <definedName name="Z_FC7735C7_DB18_11D2_8835_400000044310_.wvu.PrintTitles" hidden="1">#REF!</definedName>
    <definedName name="Z_FC7735C8_DB18_11D2_8835_400000044310_.wvu.PrintArea" hidden="1">#REF!</definedName>
    <definedName name="Z_FC7735C8_DB18_11D2_8835_400000044310_.wvu.PrintTitles" hidden="1">#REF!</definedName>
    <definedName name="Z_FD1873E5_5195_11D3_8D27_400000044310_.wvu.PrintArea" hidden="1">#REF!</definedName>
    <definedName name="Z_FD1873E6_5195_11D3_8D27_400000044310_.wvu.PrintArea" hidden="1">#REF!</definedName>
    <definedName name="Z_FD1873E7_5195_11D3_8D27_400000044310_.wvu.Cols" hidden="1">#REF!,#REF!</definedName>
    <definedName name="Z_FD1873E7_5195_11D3_8D27_400000044310_.wvu.PrintArea" hidden="1">#REF!</definedName>
    <definedName name="Z_FD1873E8_5195_11D3_8D27_400000044310_.wvu.PrintArea" hidden="1">#REF!</definedName>
    <definedName name="Z_FD1873E9_5195_11D3_8D27_400000044310_.wvu.PrintArea" hidden="1">#REF!</definedName>
    <definedName name="Z_FD1873E9_5195_11D3_8D27_400000044310_.wvu.PrintTitles" hidden="1">#REF!</definedName>
    <definedName name="Z_FD1873EA_5195_11D3_8D27_400000044310_.wvu.PrintArea" hidden="1">#REF!</definedName>
    <definedName name="Z_FD1873EA_5195_11D3_8D27_400000044310_.wvu.PrintTitles" hidden="1">#REF!</definedName>
    <definedName name="Z_FD1873EB_5195_11D3_8D27_400000044310_.wvu.PrintArea" hidden="1">#REF!</definedName>
    <definedName name="Z_FD1873EC_5195_11D3_8D27_400000044310_.wvu.PrintArea" hidden="1">#REF!</definedName>
    <definedName name="Z_FD1873ED_5195_11D3_8D27_400000044310_.wvu.PrintArea" hidden="1">#REF!</definedName>
    <definedName name="Z_FD1873ED_5195_11D3_8D27_400000044310_.wvu.PrintTitles" hidden="1">#REF!</definedName>
    <definedName name="Z_FD1873EE_5195_11D3_8D27_400000044310_.wvu.PrintArea" hidden="1">#REF!</definedName>
    <definedName name="Z_FD1873EE_5195_11D3_8D27_400000044310_.wvu.PrintTitles" hidden="1">#REF!</definedName>
    <definedName name="Z_FD1873EF_5195_11D3_8D27_400000044310_.wvu.PrintArea" hidden="1">#REF!</definedName>
    <definedName name="Z_FD1873EF_5195_11D3_8D27_400000044310_.wvu.PrintTitles" hidden="1">#REF!</definedName>
    <definedName name="Z_FD1873F0_5195_11D3_8D27_400000044310_.wvu.PrintArea" hidden="1">#REF!</definedName>
    <definedName name="Z_FD1873F0_5195_11D3_8D27_400000044310_.wvu.PrintTitles" hidden="1">#REF!</definedName>
    <definedName name="Z_FD1873F1_5195_11D3_8D27_400000044310_.wvu.PrintArea" hidden="1">#REF!</definedName>
    <definedName name="Z_FD1873F1_5195_11D3_8D27_400000044310_.wvu.PrintTitles" hidden="1">#REF!</definedName>
    <definedName name="Z_FD1873F2_5195_11D3_8D27_400000044310_.wvu.PrintArea" hidden="1">#REF!</definedName>
    <definedName name="Z_FD1873F2_5195_11D3_8D27_400000044310_.wvu.PrintTitles" hidden="1">#REF!</definedName>
    <definedName name="Z_FD1873F3_5195_11D3_8D27_400000044310_.wvu.PrintArea" hidden="1">#REF!</definedName>
    <definedName name="Z_FD1873F3_5195_11D3_8D27_400000044310_.wvu.PrintTitles" hidden="1">#REF!</definedName>
    <definedName name="Z_FD1873F4_5195_11D3_8D27_400000044310_.wvu.PrintArea" hidden="1">#REF!</definedName>
    <definedName name="Z_FD1873F4_5195_11D3_8D27_400000044310_.wvu.PrintTitles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3" l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L57" i="1"/>
  <c r="A7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6" i="1"/>
  <c r="A8" i="3"/>
  <c r="A7" i="3"/>
  <c r="A6" i="3"/>
  <c r="A7" i="2"/>
  <c r="A8" i="2"/>
  <c r="A6" i="2"/>
  <c r="A19" i="4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7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6" i="4"/>
  <c r="D36" i="1"/>
  <c r="D36" i="3" s="1"/>
  <c r="C30" i="2"/>
  <c r="C30" i="1"/>
  <c r="D36" i="2" l="1"/>
  <c r="AJ112" i="3"/>
  <c r="AJ111" i="3"/>
  <c r="AI111" i="3"/>
  <c r="AJ110" i="3"/>
  <c r="AI110" i="3"/>
  <c r="AH110" i="3"/>
  <c r="AJ109" i="3"/>
  <c r="AI109" i="3"/>
  <c r="AH109" i="3"/>
  <c r="AG109" i="3"/>
  <c r="AJ108" i="3"/>
  <c r="AI108" i="3"/>
  <c r="AH108" i="3"/>
  <c r="AG108" i="3"/>
  <c r="AF108" i="3"/>
  <c r="AJ107" i="3"/>
  <c r="AI107" i="3"/>
  <c r="AH107" i="3"/>
  <c r="AG107" i="3"/>
  <c r="AF107" i="3"/>
  <c r="AE107" i="3"/>
  <c r="AJ106" i="3"/>
  <c r="AI106" i="3"/>
  <c r="AH106" i="3"/>
  <c r="AG106" i="3"/>
  <c r="AF106" i="3"/>
  <c r="AE106" i="3"/>
  <c r="AD106" i="3"/>
  <c r="AJ105" i="3"/>
  <c r="AI105" i="3"/>
  <c r="AH105" i="3"/>
  <c r="AG105" i="3"/>
  <c r="AF105" i="3"/>
  <c r="AE105" i="3"/>
  <c r="AD105" i="3"/>
  <c r="AC105" i="3"/>
  <c r="AJ104" i="3"/>
  <c r="AI104" i="3"/>
  <c r="AH104" i="3"/>
  <c r="AG104" i="3"/>
  <c r="AF104" i="3"/>
  <c r="AE104" i="3"/>
  <c r="AD104" i="3"/>
  <c r="AC104" i="3"/>
  <c r="AB104" i="3"/>
  <c r="AJ103" i="3"/>
  <c r="AI103" i="3"/>
  <c r="AH103" i="3"/>
  <c r="AG103" i="3"/>
  <c r="AF103" i="3"/>
  <c r="AE103" i="3"/>
  <c r="AD103" i="3"/>
  <c r="AC103" i="3"/>
  <c r="AB103" i="3"/>
  <c r="AA103" i="3"/>
  <c r="AJ102" i="3"/>
  <c r="AI102" i="3"/>
  <c r="AH102" i="3"/>
  <c r="AG102" i="3"/>
  <c r="AF102" i="3"/>
  <c r="AE102" i="3"/>
  <c r="AD102" i="3"/>
  <c r="AC102" i="3"/>
  <c r="AB102" i="3"/>
  <c r="AA102" i="3"/>
  <c r="Z102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AJ100" i="3"/>
  <c r="AI100" i="3"/>
  <c r="AH100" i="3"/>
  <c r="AG100" i="3"/>
  <c r="AF100" i="3"/>
  <c r="AE100" i="3"/>
  <c r="AD100" i="3"/>
  <c r="AC100" i="3"/>
  <c r="AB100" i="3"/>
  <c r="AA100" i="3"/>
  <c r="Z100" i="3"/>
  <c r="Y100" i="3"/>
  <c r="X100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X98" i="3"/>
  <c r="W98" i="3"/>
  <c r="V98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X96" i="3"/>
  <c r="W96" i="3"/>
  <c r="V96" i="3"/>
  <c r="U96" i="3"/>
  <c r="T96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O91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AJ112" i="2"/>
  <c r="AJ111" i="2"/>
  <c r="AI111" i="2"/>
  <c r="AJ110" i="2"/>
  <c r="AI110" i="2"/>
  <c r="AH110" i="2"/>
  <c r="AJ109" i="2"/>
  <c r="AI109" i="2"/>
  <c r="AH109" i="2"/>
  <c r="AG109" i="2"/>
  <c r="AJ108" i="2"/>
  <c r="AI108" i="2"/>
  <c r="AH108" i="2"/>
  <c r="AG108" i="2"/>
  <c r="AF108" i="2"/>
  <c r="AJ107" i="2"/>
  <c r="AI107" i="2"/>
  <c r="AH107" i="2"/>
  <c r="AG107" i="2"/>
  <c r="AF107" i="2"/>
  <c r="AE107" i="2"/>
  <c r="AJ106" i="2"/>
  <c r="AI106" i="2"/>
  <c r="AH106" i="2"/>
  <c r="AG106" i="2"/>
  <c r="AF106" i="2"/>
  <c r="AE106" i="2"/>
  <c r="AD106" i="2"/>
  <c r="AJ105" i="2"/>
  <c r="AI105" i="2"/>
  <c r="AH105" i="2"/>
  <c r="AG105" i="2"/>
  <c r="AF105" i="2"/>
  <c r="AE105" i="2"/>
  <c r="AD105" i="2"/>
  <c r="AC105" i="2"/>
  <c r="AJ104" i="2"/>
  <c r="AI104" i="2"/>
  <c r="AH104" i="2"/>
  <c r="AG104" i="2"/>
  <c r="AF104" i="2"/>
  <c r="AE104" i="2"/>
  <c r="AD104" i="2"/>
  <c r="AC104" i="2"/>
  <c r="AB104" i="2"/>
  <c r="AJ103" i="2"/>
  <c r="AI103" i="2"/>
  <c r="AH103" i="2"/>
  <c r="AG103" i="2"/>
  <c r="AF103" i="2"/>
  <c r="AE103" i="2"/>
  <c r="AD103" i="2"/>
  <c r="AC103" i="2"/>
  <c r="AB103" i="2"/>
  <c r="AA103" i="2"/>
  <c r="AJ102" i="2"/>
  <c r="AI102" i="2"/>
  <c r="AH102" i="2"/>
  <c r="AG102" i="2"/>
  <c r="AF102" i="2"/>
  <c r="AE102" i="2"/>
  <c r="AD102" i="2"/>
  <c r="AC102" i="2"/>
  <c r="AB102" i="2"/>
  <c r="AA102" i="2"/>
  <c r="Z102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AJ112" i="1"/>
  <c r="AJ111" i="1"/>
  <c r="AI111" i="1"/>
  <c r="AJ110" i="1"/>
  <c r="AI110" i="1"/>
  <c r="AH110" i="1"/>
  <c r="AJ109" i="1"/>
  <c r="AI109" i="1"/>
  <c r="AH109" i="1"/>
  <c r="AG109" i="1"/>
  <c r="AJ108" i="1"/>
  <c r="AI108" i="1"/>
  <c r="AH108" i="1"/>
  <c r="AG108" i="1"/>
  <c r="AF108" i="1"/>
  <c r="AJ107" i="1"/>
  <c r="AI107" i="1"/>
  <c r="AH107" i="1"/>
  <c r="AG107" i="1"/>
  <c r="AF107" i="1"/>
  <c r="AE107" i="1"/>
  <c r="AJ106" i="1"/>
  <c r="AI106" i="1"/>
  <c r="AH106" i="1"/>
  <c r="AG106" i="1"/>
  <c r="AF106" i="1"/>
  <c r="AE106" i="1"/>
  <c r="AD106" i="1"/>
  <c r="AJ105" i="1"/>
  <c r="AI105" i="1"/>
  <c r="AH105" i="1"/>
  <c r="AG105" i="1"/>
  <c r="AF105" i="1"/>
  <c r="AE105" i="1"/>
  <c r="AD105" i="1"/>
  <c r="AC105" i="1"/>
  <c r="AJ104" i="1"/>
  <c r="AI104" i="1"/>
  <c r="AH104" i="1"/>
  <c r="AG104" i="1"/>
  <c r="AF104" i="1"/>
  <c r="AE104" i="1"/>
  <c r="AD104" i="1"/>
  <c r="AC104" i="1"/>
  <c r="AB104" i="1"/>
  <c r="AJ103" i="1"/>
  <c r="AI103" i="1"/>
  <c r="AH103" i="1"/>
  <c r="AG103" i="1"/>
  <c r="AF103" i="1"/>
  <c r="AE103" i="1"/>
  <c r="AD103" i="1"/>
  <c r="AC103" i="1"/>
  <c r="AB103" i="1"/>
  <c r="AA103" i="1"/>
  <c r="AJ102" i="1"/>
  <c r="AI102" i="1"/>
  <c r="AH102" i="1"/>
  <c r="AG102" i="1"/>
  <c r="AF102" i="1"/>
  <c r="AE102" i="1"/>
  <c r="AD102" i="1"/>
  <c r="AC102" i="1"/>
  <c r="AB102" i="1"/>
  <c r="AA102" i="1"/>
  <c r="Z102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C11" i="4"/>
  <c r="C10" i="4"/>
  <c r="C9" i="4"/>
  <c r="K6" i="4"/>
  <c r="L6" i="4" s="1"/>
  <c r="M6" i="4" s="1"/>
  <c r="N6" i="4" s="1"/>
  <c r="O6" i="4" s="1"/>
  <c r="P6" i="4" s="1"/>
  <c r="P13" i="4" l="1"/>
  <c r="C16" i="4"/>
  <c r="J16" i="4" s="1"/>
  <c r="M13" i="4"/>
  <c r="N13" i="4"/>
  <c r="O13" i="4"/>
  <c r="K13" i="4"/>
  <c r="L13" i="4"/>
  <c r="C14" i="4"/>
  <c r="J14" i="4" s="1"/>
  <c r="Q6" i="4"/>
  <c r="C15" i="4"/>
  <c r="J15" i="4" s="1"/>
  <c r="R6" i="4" l="1"/>
  <c r="Q13" i="4"/>
  <c r="S6" i="4" l="1"/>
  <c r="R13" i="4"/>
  <c r="T6" i="4" l="1"/>
  <c r="S13" i="4"/>
  <c r="U6" i="4" l="1"/>
  <c r="T13" i="4"/>
  <c r="AJ84" i="3"/>
  <c r="AJ83" i="3"/>
  <c r="AI83" i="3"/>
  <c r="AJ82" i="3"/>
  <c r="AI82" i="3"/>
  <c r="AH82" i="3"/>
  <c r="AJ81" i="3"/>
  <c r="AI81" i="3"/>
  <c r="AH81" i="3"/>
  <c r="AG81" i="3"/>
  <c r="AJ80" i="3"/>
  <c r="AI80" i="3"/>
  <c r="AH80" i="3"/>
  <c r="AG80" i="3"/>
  <c r="AF80" i="3"/>
  <c r="AJ79" i="3"/>
  <c r="AI79" i="3"/>
  <c r="AH79" i="3"/>
  <c r="AG79" i="3"/>
  <c r="AF79" i="3"/>
  <c r="AE79" i="3"/>
  <c r="AJ78" i="3"/>
  <c r="AI78" i="3"/>
  <c r="AH78" i="3"/>
  <c r="AG78" i="3"/>
  <c r="AF78" i="3"/>
  <c r="AE78" i="3"/>
  <c r="AD78" i="3"/>
  <c r="AJ77" i="3"/>
  <c r="AI77" i="3"/>
  <c r="AH77" i="3"/>
  <c r="AG77" i="3"/>
  <c r="AF77" i="3"/>
  <c r="AE77" i="3"/>
  <c r="AD77" i="3"/>
  <c r="AC77" i="3"/>
  <c r="AJ76" i="3"/>
  <c r="AI76" i="3"/>
  <c r="AH76" i="3"/>
  <c r="AG76" i="3"/>
  <c r="AF76" i="3"/>
  <c r="AE76" i="3"/>
  <c r="AD76" i="3"/>
  <c r="AC76" i="3"/>
  <c r="AB76" i="3"/>
  <c r="AJ75" i="3"/>
  <c r="AI75" i="3"/>
  <c r="AH75" i="3"/>
  <c r="AG75" i="3"/>
  <c r="AF75" i="3"/>
  <c r="AE75" i="3"/>
  <c r="AD75" i="3"/>
  <c r="AC75" i="3"/>
  <c r="AB75" i="3"/>
  <c r="AA75" i="3"/>
  <c r="AJ74" i="3"/>
  <c r="AI74" i="3"/>
  <c r="AH74" i="3"/>
  <c r="AG74" i="3"/>
  <c r="AF74" i="3"/>
  <c r="AE74" i="3"/>
  <c r="AD74" i="3"/>
  <c r="AC74" i="3"/>
  <c r="AB74" i="3"/>
  <c r="AA74" i="3"/>
  <c r="Z74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AJ72" i="3"/>
  <c r="AI72" i="3"/>
  <c r="AH72" i="3"/>
  <c r="AG72" i="3"/>
  <c r="AF72" i="3"/>
  <c r="AE72" i="3"/>
  <c r="AD72" i="3"/>
  <c r="AC72" i="3"/>
  <c r="AB72" i="3"/>
  <c r="AA72" i="3"/>
  <c r="Z72" i="3"/>
  <c r="Y72" i="3"/>
  <c r="X72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AJ69" i="3"/>
  <c r="AI69" i="3"/>
  <c r="AH69" i="3"/>
  <c r="AG69" i="3"/>
  <c r="AF69" i="3"/>
  <c r="AE69" i="3"/>
  <c r="AD69" i="3"/>
  <c r="AC69" i="3"/>
  <c r="AB69" i="3"/>
  <c r="AA69" i="3"/>
  <c r="Z69" i="3"/>
  <c r="Y69" i="3"/>
  <c r="X69" i="3"/>
  <c r="W69" i="3"/>
  <c r="V69" i="3"/>
  <c r="U69" i="3"/>
  <c r="AJ68" i="3"/>
  <c r="AI68" i="3"/>
  <c r="AH68" i="3"/>
  <c r="AG68" i="3"/>
  <c r="AF68" i="3"/>
  <c r="AE68" i="3"/>
  <c r="AD68" i="3"/>
  <c r="AC68" i="3"/>
  <c r="AB68" i="3"/>
  <c r="AA68" i="3"/>
  <c r="Z68" i="3"/>
  <c r="Y68" i="3"/>
  <c r="X68" i="3"/>
  <c r="W68" i="3"/>
  <c r="V68" i="3"/>
  <c r="U68" i="3"/>
  <c r="T68" i="3"/>
  <c r="AJ67" i="3"/>
  <c r="AI67" i="3"/>
  <c r="AH67" i="3"/>
  <c r="AG67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AJ64" i="3"/>
  <c r="AI64" i="3"/>
  <c r="AH64" i="3"/>
  <c r="AG64" i="3"/>
  <c r="AF64" i="3"/>
  <c r="AE64" i="3"/>
  <c r="AD64" i="3"/>
  <c r="AC64" i="3"/>
  <c r="AB64" i="3"/>
  <c r="AA64" i="3"/>
  <c r="Z64" i="3"/>
  <c r="Y64" i="3"/>
  <c r="X64" i="3"/>
  <c r="W64" i="3"/>
  <c r="V64" i="3"/>
  <c r="U64" i="3"/>
  <c r="T64" i="3"/>
  <c r="S64" i="3"/>
  <c r="R64" i="3"/>
  <c r="Q64" i="3"/>
  <c r="P64" i="3"/>
  <c r="AJ63" i="3"/>
  <c r="AI63" i="3"/>
  <c r="AH63" i="3"/>
  <c r="AG63" i="3"/>
  <c r="AF63" i="3"/>
  <c r="AE63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P63" i="3"/>
  <c r="O63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AJ60" i="3"/>
  <c r="AI60" i="3"/>
  <c r="AH60" i="3"/>
  <c r="AG60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D34" i="3"/>
  <c r="D33" i="3"/>
  <c r="W85" i="3" s="1"/>
  <c r="D32" i="3"/>
  <c r="D31" i="3"/>
  <c r="D18" i="3"/>
  <c r="D17" i="3"/>
  <c r="D14" i="3"/>
  <c r="E12" i="3"/>
  <c r="D12" i="3"/>
  <c r="E11" i="3"/>
  <c r="D11" i="3"/>
  <c r="E10" i="3"/>
  <c r="D10" i="3"/>
  <c r="K6" i="3"/>
  <c r="D18" i="2"/>
  <c r="AE28" i="2" s="1"/>
  <c r="AE117" i="2" s="1"/>
  <c r="D17" i="2"/>
  <c r="AE23" i="2" s="1"/>
  <c r="AE32" i="2" s="1"/>
  <c r="AE36" i="2" s="1"/>
  <c r="D14" i="2"/>
  <c r="E12" i="2"/>
  <c r="D12" i="2"/>
  <c r="E11" i="2"/>
  <c r="D11" i="2"/>
  <c r="E10" i="2"/>
  <c r="D10" i="2"/>
  <c r="K6" i="2"/>
  <c r="AJ84" i="2"/>
  <c r="AJ83" i="2"/>
  <c r="AI83" i="2"/>
  <c r="AJ82" i="2"/>
  <c r="AI82" i="2"/>
  <c r="AH82" i="2"/>
  <c r="AJ81" i="2"/>
  <c r="AI81" i="2"/>
  <c r="AH81" i="2"/>
  <c r="AG81" i="2"/>
  <c r="AJ80" i="2"/>
  <c r="AI80" i="2"/>
  <c r="AH80" i="2"/>
  <c r="AG80" i="2"/>
  <c r="AF80" i="2"/>
  <c r="AJ79" i="2"/>
  <c r="AI79" i="2"/>
  <c r="AH79" i="2"/>
  <c r="AG79" i="2"/>
  <c r="AF79" i="2"/>
  <c r="AE79" i="2"/>
  <c r="AJ78" i="2"/>
  <c r="AI78" i="2"/>
  <c r="AH78" i="2"/>
  <c r="AG78" i="2"/>
  <c r="AF78" i="2"/>
  <c r="AE78" i="2"/>
  <c r="AD78" i="2"/>
  <c r="AJ77" i="2"/>
  <c r="AI77" i="2"/>
  <c r="AH77" i="2"/>
  <c r="AG77" i="2"/>
  <c r="AF77" i="2"/>
  <c r="AE77" i="2"/>
  <c r="AD77" i="2"/>
  <c r="AC77" i="2"/>
  <c r="AJ76" i="2"/>
  <c r="AI76" i="2"/>
  <c r="AH76" i="2"/>
  <c r="AG76" i="2"/>
  <c r="AF76" i="2"/>
  <c r="AE76" i="2"/>
  <c r="AD76" i="2"/>
  <c r="AC76" i="2"/>
  <c r="AB76" i="2"/>
  <c r="AJ75" i="2"/>
  <c r="AI75" i="2"/>
  <c r="AH75" i="2"/>
  <c r="AG75" i="2"/>
  <c r="AF75" i="2"/>
  <c r="AE75" i="2"/>
  <c r="AD75" i="2"/>
  <c r="AC75" i="2"/>
  <c r="AB75" i="2"/>
  <c r="AA75" i="2"/>
  <c r="AJ74" i="2"/>
  <c r="AI74" i="2"/>
  <c r="AH74" i="2"/>
  <c r="AG74" i="2"/>
  <c r="AF74" i="2"/>
  <c r="AE74" i="2"/>
  <c r="AD74" i="2"/>
  <c r="AC74" i="2"/>
  <c r="AB74" i="2"/>
  <c r="AA74" i="2"/>
  <c r="Z74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D34" i="2"/>
  <c r="D33" i="2"/>
  <c r="N80" i="2" s="1"/>
  <c r="D32" i="2"/>
  <c r="D31" i="2"/>
  <c r="AB28" i="2"/>
  <c r="AB117" i="2" s="1"/>
  <c r="Y28" i="2"/>
  <c r="Y117" i="2" s="1"/>
  <c r="X28" i="2"/>
  <c r="X117" i="2" s="1"/>
  <c r="W28" i="2"/>
  <c r="W117" i="2" s="1"/>
  <c r="V28" i="2"/>
  <c r="V117" i="2" s="1"/>
  <c r="T28" i="2"/>
  <c r="T117" i="2" s="1"/>
  <c r="AJ23" i="2"/>
  <c r="AJ32" i="2" s="1"/>
  <c r="AJ36" i="2" s="1"/>
  <c r="AI23" i="2"/>
  <c r="AI32" i="2" s="1"/>
  <c r="AI36" i="2" s="1"/>
  <c r="G11" i="2"/>
  <c r="L6" i="2"/>
  <c r="C28" i="2" l="1"/>
  <c r="K28" i="2"/>
  <c r="K117" i="2" s="1"/>
  <c r="AH28" i="2"/>
  <c r="AH117" i="2" s="1"/>
  <c r="O28" i="2"/>
  <c r="O117" i="2" s="1"/>
  <c r="AJ28" i="2"/>
  <c r="AJ117" i="2" s="1"/>
  <c r="AG28" i="2"/>
  <c r="AG117" i="2" s="1"/>
  <c r="P28" i="2"/>
  <c r="P117" i="2" s="1"/>
  <c r="AD28" i="2"/>
  <c r="AD117" i="2" s="1"/>
  <c r="S28" i="2"/>
  <c r="S117" i="2" s="1"/>
  <c r="W23" i="2"/>
  <c r="W32" i="2" s="1"/>
  <c r="W36" i="2" s="1"/>
  <c r="Q28" i="2"/>
  <c r="Q117" i="2" s="1"/>
  <c r="X23" i="2"/>
  <c r="X32" i="2" s="1"/>
  <c r="X36" i="2" s="1"/>
  <c r="R28" i="2"/>
  <c r="R117" i="2" s="1"/>
  <c r="AF28" i="2"/>
  <c r="AF117" i="2" s="1"/>
  <c r="C23" i="2"/>
  <c r="Y23" i="2"/>
  <c r="Y32" i="2" s="1"/>
  <c r="Y36" i="2" s="1"/>
  <c r="M23" i="2"/>
  <c r="M32" i="2" s="1"/>
  <c r="M36" i="2" s="1"/>
  <c r="V23" i="2"/>
  <c r="V32" i="2" s="1"/>
  <c r="V36" i="2" s="1"/>
  <c r="AH23" i="2"/>
  <c r="AH32" i="2" s="1"/>
  <c r="AH36" i="2" s="1"/>
  <c r="Z28" i="2"/>
  <c r="Z117" i="2" s="1"/>
  <c r="K23" i="2"/>
  <c r="K32" i="2" s="1"/>
  <c r="K36" i="2" s="1"/>
  <c r="L28" i="2"/>
  <c r="L117" i="2" s="1"/>
  <c r="L23" i="2"/>
  <c r="L32" i="2" s="1"/>
  <c r="L36" i="2" s="1"/>
  <c r="N28" i="2"/>
  <c r="N117" i="2" s="1"/>
  <c r="AA28" i="2"/>
  <c r="AA117" i="2" s="1"/>
  <c r="AF23" i="2"/>
  <c r="AF32" i="2" s="1"/>
  <c r="AF36" i="2" s="1"/>
  <c r="T23" i="2"/>
  <c r="T32" i="2" s="1"/>
  <c r="T36" i="2" s="1"/>
  <c r="U23" i="2"/>
  <c r="U32" i="2" s="1"/>
  <c r="U36" i="2" s="1"/>
  <c r="AG23" i="2"/>
  <c r="AG32" i="2" s="1"/>
  <c r="AG36" i="2" s="1"/>
  <c r="N23" i="2"/>
  <c r="N32" i="2" s="1"/>
  <c r="N36" i="2" s="1"/>
  <c r="Z23" i="2"/>
  <c r="Z32" i="2" s="1"/>
  <c r="Z36" i="2" s="1"/>
  <c r="O23" i="2"/>
  <c r="O32" i="2" s="1"/>
  <c r="O36" i="2" s="1"/>
  <c r="AA23" i="2"/>
  <c r="AA32" i="2" s="1"/>
  <c r="AA36" i="2" s="1"/>
  <c r="P23" i="2"/>
  <c r="P32" i="2" s="1"/>
  <c r="P36" i="2" s="1"/>
  <c r="AB23" i="2"/>
  <c r="AB32" i="2" s="1"/>
  <c r="AB36" i="2" s="1"/>
  <c r="Q23" i="2"/>
  <c r="Q32" i="2" s="1"/>
  <c r="Q36" i="2" s="1"/>
  <c r="AC23" i="2"/>
  <c r="AC32" i="2" s="1"/>
  <c r="AC36" i="2" s="1"/>
  <c r="R23" i="2"/>
  <c r="R32" i="2" s="1"/>
  <c r="R36" i="2" s="1"/>
  <c r="AD23" i="2"/>
  <c r="AD32" i="2" s="1"/>
  <c r="AD36" i="2" s="1"/>
  <c r="S23" i="2"/>
  <c r="S32" i="2" s="1"/>
  <c r="S36" i="2" s="1"/>
  <c r="G12" i="2"/>
  <c r="AI28" i="2"/>
  <c r="AI117" i="2" s="1"/>
  <c r="E13" i="3"/>
  <c r="L28" i="3"/>
  <c r="L117" i="3" s="1"/>
  <c r="Y28" i="3"/>
  <c r="Y117" i="3" s="1"/>
  <c r="AB28" i="3"/>
  <c r="AB117" i="3" s="1"/>
  <c r="AH28" i="3"/>
  <c r="AH117" i="3" s="1"/>
  <c r="AJ28" i="3"/>
  <c r="AJ117" i="3" s="1"/>
  <c r="R28" i="3"/>
  <c r="R117" i="3" s="1"/>
  <c r="G10" i="2"/>
  <c r="F10" i="2" s="1"/>
  <c r="T28" i="3"/>
  <c r="T117" i="3" s="1"/>
  <c r="Q23" i="3"/>
  <c r="Q32" i="3" s="1"/>
  <c r="Q36" i="3" s="1"/>
  <c r="AA23" i="3"/>
  <c r="AA32" i="3" s="1"/>
  <c r="AA36" i="3" s="1"/>
  <c r="L72" i="2"/>
  <c r="M82" i="2"/>
  <c r="E13" i="2"/>
  <c r="R23" i="3"/>
  <c r="R32" i="3" s="1"/>
  <c r="R36" i="3" s="1"/>
  <c r="AB23" i="3"/>
  <c r="AB32" i="3" s="1"/>
  <c r="AB36" i="3" s="1"/>
  <c r="S28" i="3"/>
  <c r="S117" i="3" s="1"/>
  <c r="AI28" i="3"/>
  <c r="AI117" i="3" s="1"/>
  <c r="S23" i="3"/>
  <c r="S32" i="3" s="1"/>
  <c r="S36" i="3" s="1"/>
  <c r="AC23" i="3"/>
  <c r="AC32" i="3" s="1"/>
  <c r="AC36" i="3" s="1"/>
  <c r="C23" i="3"/>
  <c r="T23" i="3"/>
  <c r="T32" i="3" s="1"/>
  <c r="T36" i="3" s="1"/>
  <c r="AF23" i="3"/>
  <c r="AF32" i="3" s="1"/>
  <c r="AF36" i="3" s="1"/>
  <c r="V81" i="2"/>
  <c r="K23" i="3"/>
  <c r="K32" i="3" s="1"/>
  <c r="K36" i="3" s="1"/>
  <c r="U23" i="3"/>
  <c r="U32" i="3" s="1"/>
  <c r="U36" i="3" s="1"/>
  <c r="AG23" i="3"/>
  <c r="AG32" i="3" s="1"/>
  <c r="AG36" i="3" s="1"/>
  <c r="C28" i="3"/>
  <c r="Z28" i="3"/>
  <c r="Z117" i="3" s="1"/>
  <c r="L23" i="3"/>
  <c r="L32" i="3" s="1"/>
  <c r="L36" i="3" s="1"/>
  <c r="X23" i="3"/>
  <c r="X32" i="3" s="1"/>
  <c r="X36" i="3" s="1"/>
  <c r="AH23" i="3"/>
  <c r="AH32" i="3" s="1"/>
  <c r="AH36" i="3" s="1"/>
  <c r="K28" i="3"/>
  <c r="K117" i="3" s="1"/>
  <c r="AA28" i="3"/>
  <c r="AA117" i="3" s="1"/>
  <c r="M23" i="3"/>
  <c r="M32" i="3" s="1"/>
  <c r="M36" i="3" s="1"/>
  <c r="Y23" i="3"/>
  <c r="Y32" i="3" s="1"/>
  <c r="Y36" i="3" s="1"/>
  <c r="AI23" i="3"/>
  <c r="AI32" i="3" s="1"/>
  <c r="AI36" i="3" s="1"/>
  <c r="M28" i="2"/>
  <c r="M117" i="2" s="1"/>
  <c r="U28" i="2"/>
  <c r="U117" i="2" s="1"/>
  <c r="AC28" i="2"/>
  <c r="AC117" i="2" s="1"/>
  <c r="P23" i="3"/>
  <c r="P32" i="3" s="1"/>
  <c r="P36" i="3" s="1"/>
  <c r="Z23" i="3"/>
  <c r="Z32" i="3" s="1"/>
  <c r="Z36" i="3" s="1"/>
  <c r="AJ23" i="3"/>
  <c r="AJ32" i="3" s="1"/>
  <c r="AJ36" i="3" s="1"/>
  <c r="Q28" i="3"/>
  <c r="Q117" i="3" s="1"/>
  <c r="AG28" i="3"/>
  <c r="AG117" i="3" s="1"/>
  <c r="G10" i="3"/>
  <c r="F10" i="3" s="1"/>
  <c r="G11" i="3"/>
  <c r="F11" i="3" s="1"/>
  <c r="G12" i="3"/>
  <c r="F12" i="3" s="1"/>
  <c r="U13" i="4"/>
  <c r="V6" i="4"/>
  <c r="F12" i="2"/>
  <c r="L6" i="3"/>
  <c r="N77" i="3"/>
  <c r="K78" i="3"/>
  <c r="K80" i="3"/>
  <c r="M82" i="3"/>
  <c r="K83" i="3"/>
  <c r="P84" i="3"/>
  <c r="T85" i="3"/>
  <c r="K76" i="3"/>
  <c r="O77" i="3"/>
  <c r="L78" i="3"/>
  <c r="N79" i="3"/>
  <c r="L80" i="3"/>
  <c r="N82" i="3"/>
  <c r="L83" i="3"/>
  <c r="Q84" i="3"/>
  <c r="U85" i="3"/>
  <c r="K75" i="3"/>
  <c r="L76" i="3"/>
  <c r="Q78" i="3"/>
  <c r="O79" i="3"/>
  <c r="M80" i="3"/>
  <c r="K81" i="3"/>
  <c r="O82" i="3"/>
  <c r="M83" i="3"/>
  <c r="R84" i="3"/>
  <c r="V85" i="3"/>
  <c r="K72" i="3"/>
  <c r="M74" i="3"/>
  <c r="L75" i="3"/>
  <c r="O76" i="3"/>
  <c r="R78" i="3"/>
  <c r="P79" i="3"/>
  <c r="N80" i="3"/>
  <c r="P81" i="3"/>
  <c r="P82" i="3"/>
  <c r="R83" i="3"/>
  <c r="W84" i="3"/>
  <c r="M28" i="3"/>
  <c r="M117" i="3" s="1"/>
  <c r="U28" i="3"/>
  <c r="U117" i="3" s="1"/>
  <c r="AC28" i="3"/>
  <c r="AC117" i="3" s="1"/>
  <c r="S85" i="3"/>
  <c r="K85" i="3"/>
  <c r="V84" i="3"/>
  <c r="N84" i="3"/>
  <c r="Q83" i="3"/>
  <c r="T82" i="3"/>
  <c r="L82" i="3"/>
  <c r="O81" i="3"/>
  <c r="R80" i="3"/>
  <c r="M79" i="3"/>
  <c r="P78" i="3"/>
  <c r="K77" i="3"/>
  <c r="N76" i="3"/>
  <c r="L74" i="3"/>
  <c r="Z85" i="3"/>
  <c r="R85" i="3"/>
  <c r="U84" i="3"/>
  <c r="M84" i="3"/>
  <c r="X83" i="3"/>
  <c r="P83" i="3"/>
  <c r="S82" i="3"/>
  <c r="K82" i="3"/>
  <c r="V81" i="3"/>
  <c r="N81" i="3"/>
  <c r="Q80" i="3"/>
  <c r="T79" i="3"/>
  <c r="L79" i="3"/>
  <c r="O78" i="3"/>
  <c r="R77" i="3"/>
  <c r="M76" i="3"/>
  <c r="P75" i="3"/>
  <c r="K74" i="3"/>
  <c r="N73" i="3"/>
  <c r="L71" i="3"/>
  <c r="Y85" i="3"/>
  <c r="Q85" i="3"/>
  <c r="T84" i="3"/>
  <c r="L84" i="3"/>
  <c r="W83" i="3"/>
  <c r="O83" i="3"/>
  <c r="R82" i="3"/>
  <c r="U81" i="3"/>
  <c r="M81" i="3"/>
  <c r="P80" i="3"/>
  <c r="S79" i="3"/>
  <c r="K79" i="3"/>
  <c r="N78" i="3"/>
  <c r="Q77" i="3"/>
  <c r="X85" i="3"/>
  <c r="P85" i="3"/>
  <c r="S84" i="3"/>
  <c r="K84" i="3"/>
  <c r="V83" i="3"/>
  <c r="N83" i="3"/>
  <c r="Q82" i="3"/>
  <c r="T81" i="3"/>
  <c r="L81" i="3"/>
  <c r="O80" i="3"/>
  <c r="R79" i="3"/>
  <c r="M78" i="3"/>
  <c r="P77" i="3"/>
  <c r="K70" i="3"/>
  <c r="L72" i="3"/>
  <c r="K73" i="3"/>
  <c r="N74" i="3"/>
  <c r="M75" i="3"/>
  <c r="P76" i="3"/>
  <c r="S78" i="3"/>
  <c r="Q79" i="3"/>
  <c r="S80" i="3"/>
  <c r="Q81" i="3"/>
  <c r="U82" i="3"/>
  <c r="S83" i="3"/>
  <c r="X84" i="3"/>
  <c r="L85" i="3"/>
  <c r="N23" i="3"/>
  <c r="N32" i="3" s="1"/>
  <c r="N36" i="3" s="1"/>
  <c r="V23" i="3"/>
  <c r="V32" i="3" s="1"/>
  <c r="V36" i="3" s="1"/>
  <c r="AD23" i="3"/>
  <c r="AD32" i="3" s="1"/>
  <c r="AD36" i="3" s="1"/>
  <c r="N28" i="3"/>
  <c r="N117" i="3" s="1"/>
  <c r="V28" i="3"/>
  <c r="V117" i="3" s="1"/>
  <c r="AD28" i="3"/>
  <c r="AD117" i="3" s="1"/>
  <c r="K71" i="3"/>
  <c r="M72" i="3"/>
  <c r="L73" i="3"/>
  <c r="O74" i="3"/>
  <c r="N75" i="3"/>
  <c r="Q76" i="3"/>
  <c r="T80" i="3"/>
  <c r="R81" i="3"/>
  <c r="V82" i="3"/>
  <c r="T83" i="3"/>
  <c r="Y84" i="3"/>
  <c r="M85" i="3"/>
  <c r="O23" i="3"/>
  <c r="O32" i="3" s="1"/>
  <c r="O36" i="3" s="1"/>
  <c r="W23" i="3"/>
  <c r="W32" i="3" s="1"/>
  <c r="W36" i="3" s="1"/>
  <c r="AE23" i="3"/>
  <c r="AE32" i="3" s="1"/>
  <c r="AE36" i="3" s="1"/>
  <c r="O28" i="3"/>
  <c r="O117" i="3" s="1"/>
  <c r="W28" i="3"/>
  <c r="W117" i="3" s="1"/>
  <c r="AE28" i="3"/>
  <c r="AE117" i="3" s="1"/>
  <c r="M73" i="3"/>
  <c r="O75" i="3"/>
  <c r="L77" i="3"/>
  <c r="U80" i="3"/>
  <c r="S81" i="3"/>
  <c r="W82" i="3"/>
  <c r="U83" i="3"/>
  <c r="N85" i="3"/>
  <c r="P28" i="3"/>
  <c r="P117" i="3" s="1"/>
  <c r="X28" i="3"/>
  <c r="X117" i="3" s="1"/>
  <c r="AF28" i="3"/>
  <c r="AF117" i="3" s="1"/>
  <c r="M77" i="3"/>
  <c r="O84" i="3"/>
  <c r="O85" i="3"/>
  <c r="F11" i="2"/>
  <c r="Q80" i="2"/>
  <c r="P82" i="2"/>
  <c r="U85" i="2"/>
  <c r="M85" i="2"/>
  <c r="X84" i="2"/>
  <c r="P84" i="2"/>
  <c r="T85" i="2"/>
  <c r="L85" i="2"/>
  <c r="W84" i="2"/>
  <c r="O84" i="2"/>
  <c r="S85" i="2"/>
  <c r="K85" i="2"/>
  <c r="V84" i="2"/>
  <c r="N84" i="2"/>
  <c r="Q83" i="2"/>
  <c r="T82" i="2"/>
  <c r="L82" i="2"/>
  <c r="Q85" i="2"/>
  <c r="S84" i="2"/>
  <c r="P83" i="2"/>
  <c r="Q82" i="2"/>
  <c r="R81" i="2"/>
  <c r="U80" i="2"/>
  <c r="M80" i="2"/>
  <c r="P79" i="2"/>
  <c r="S78" i="2"/>
  <c r="K78" i="2"/>
  <c r="N77" i="2"/>
  <c r="Q76" i="2"/>
  <c r="L75" i="2"/>
  <c r="O74" i="2"/>
  <c r="M72" i="2"/>
  <c r="K70" i="2"/>
  <c r="Z85" i="2"/>
  <c r="O85" i="2"/>
  <c r="Q84" i="2"/>
  <c r="W83" i="2"/>
  <c r="N83" i="2"/>
  <c r="O82" i="2"/>
  <c r="P81" i="2"/>
  <c r="S80" i="2"/>
  <c r="K80" i="2"/>
  <c r="N79" i="2"/>
  <c r="Q78" i="2"/>
  <c r="L77" i="2"/>
  <c r="O76" i="2"/>
  <c r="M74" i="2"/>
  <c r="K72" i="2"/>
  <c r="Y85" i="2"/>
  <c r="N85" i="2"/>
  <c r="M84" i="2"/>
  <c r="V83" i="2"/>
  <c r="M83" i="2"/>
  <c r="W82" i="2"/>
  <c r="N82" i="2"/>
  <c r="O81" i="2"/>
  <c r="R80" i="2"/>
  <c r="M79" i="2"/>
  <c r="P78" i="2"/>
  <c r="K77" i="2"/>
  <c r="N76" i="2"/>
  <c r="L74" i="2"/>
  <c r="W85" i="2"/>
  <c r="Y84" i="2"/>
  <c r="K84" i="2"/>
  <c r="T83" i="2"/>
  <c r="K83" i="2"/>
  <c r="U82" i="2"/>
  <c r="K82" i="2"/>
  <c r="U81" i="2"/>
  <c r="M81" i="2"/>
  <c r="P80" i="2"/>
  <c r="S79" i="2"/>
  <c r="K79" i="2"/>
  <c r="N78" i="2"/>
  <c r="Q77" i="2"/>
  <c r="L76" i="2"/>
  <c r="O75" i="2"/>
  <c r="M73" i="2"/>
  <c r="K71" i="2"/>
  <c r="V85" i="2"/>
  <c r="U84" i="2"/>
  <c r="S83" i="2"/>
  <c r="S82" i="2"/>
  <c r="T81" i="2"/>
  <c r="L81" i="2"/>
  <c r="O80" i="2"/>
  <c r="R79" i="2"/>
  <c r="M78" i="2"/>
  <c r="P77" i="2"/>
  <c r="K76" i="2"/>
  <c r="N75" i="2"/>
  <c r="L73" i="2"/>
  <c r="K73" i="2"/>
  <c r="L79" i="2"/>
  <c r="T80" i="2"/>
  <c r="R82" i="2"/>
  <c r="L83" i="2"/>
  <c r="N73" i="2"/>
  <c r="K74" i="2"/>
  <c r="O79" i="2"/>
  <c r="V82" i="2"/>
  <c r="O83" i="2"/>
  <c r="N74" i="2"/>
  <c r="K75" i="2"/>
  <c r="L78" i="2"/>
  <c r="Q79" i="2"/>
  <c r="K81" i="2"/>
  <c r="R83" i="2"/>
  <c r="L84" i="2"/>
  <c r="P85" i="2"/>
  <c r="G13" i="2"/>
  <c r="M75" i="2"/>
  <c r="M76" i="2"/>
  <c r="M77" i="2"/>
  <c r="O78" i="2"/>
  <c r="T79" i="2"/>
  <c r="N81" i="2"/>
  <c r="U83" i="2"/>
  <c r="R84" i="2"/>
  <c r="R85" i="2"/>
  <c r="M6" i="2"/>
  <c r="L71" i="2"/>
  <c r="P75" i="2"/>
  <c r="P76" i="2"/>
  <c r="O77" i="2"/>
  <c r="R78" i="2"/>
  <c r="Q81" i="2"/>
  <c r="X83" i="2"/>
  <c r="T84" i="2"/>
  <c r="X85" i="2"/>
  <c r="R77" i="2"/>
  <c r="L80" i="2"/>
  <c r="S81" i="2"/>
  <c r="G13" i="3" l="1"/>
  <c r="W6" i="4"/>
  <c r="V13" i="4"/>
  <c r="F13" i="3"/>
  <c r="F13" i="2"/>
  <c r="M6" i="3"/>
  <c r="N6" i="2"/>
  <c r="X6" i="4" l="1"/>
  <c r="W13" i="4"/>
  <c r="N6" i="3"/>
  <c r="K38" i="3"/>
  <c r="N38" i="2"/>
  <c r="O6" i="2"/>
  <c r="N37" i="2"/>
  <c r="K38" i="2"/>
  <c r="N111" i="2" l="1"/>
  <c r="N107" i="2"/>
  <c r="N103" i="2"/>
  <c r="N99" i="2"/>
  <c r="N95" i="2"/>
  <c r="N91" i="2"/>
  <c r="N100" i="2"/>
  <c r="N96" i="2"/>
  <c r="N92" i="2"/>
  <c r="N110" i="2"/>
  <c r="N106" i="2"/>
  <c r="N102" i="2"/>
  <c r="N98" i="2"/>
  <c r="N94" i="2"/>
  <c r="N113" i="2"/>
  <c r="N109" i="2"/>
  <c r="N105" i="2"/>
  <c r="N101" i="2"/>
  <c r="N97" i="2"/>
  <c r="N93" i="2"/>
  <c r="N112" i="2"/>
  <c r="N108" i="2"/>
  <c r="N104" i="2"/>
  <c r="K112" i="2"/>
  <c r="K108" i="2"/>
  <c r="K104" i="2"/>
  <c r="K100" i="2"/>
  <c r="K96" i="2"/>
  <c r="K92" i="2"/>
  <c r="K88" i="2"/>
  <c r="K89" i="2"/>
  <c r="K111" i="2"/>
  <c r="K107" i="2"/>
  <c r="K103" i="2"/>
  <c r="K99" i="2"/>
  <c r="K95" i="2"/>
  <c r="K91" i="2"/>
  <c r="K110" i="2"/>
  <c r="K106" i="2"/>
  <c r="K102" i="2"/>
  <c r="K98" i="2"/>
  <c r="K94" i="2"/>
  <c r="K90" i="2"/>
  <c r="K113" i="2"/>
  <c r="K109" i="2"/>
  <c r="K105" i="2"/>
  <c r="K101" i="2"/>
  <c r="K97" i="2"/>
  <c r="K93" i="2"/>
  <c r="K90" i="3"/>
  <c r="K113" i="3"/>
  <c r="K109" i="3"/>
  <c r="K105" i="3"/>
  <c r="K101" i="3"/>
  <c r="K97" i="3"/>
  <c r="K93" i="3"/>
  <c r="K89" i="3"/>
  <c r="K106" i="3"/>
  <c r="K110" i="3"/>
  <c r="K98" i="3"/>
  <c r="K112" i="3"/>
  <c r="K108" i="3"/>
  <c r="K104" i="3"/>
  <c r="K100" i="3"/>
  <c r="K96" i="3"/>
  <c r="K92" i="3"/>
  <c r="K88" i="3"/>
  <c r="K102" i="3"/>
  <c r="K111" i="3"/>
  <c r="K107" i="3"/>
  <c r="K103" i="3"/>
  <c r="K99" i="3"/>
  <c r="K95" i="3"/>
  <c r="K91" i="3"/>
  <c r="K94" i="3"/>
  <c r="Y6" i="4"/>
  <c r="X13" i="4"/>
  <c r="N37" i="3"/>
  <c r="O6" i="3"/>
  <c r="N38" i="3"/>
  <c r="K39" i="3"/>
  <c r="K39" i="2"/>
  <c r="P6" i="2"/>
  <c r="O37" i="2"/>
  <c r="O38" i="2"/>
  <c r="AK88" i="2" l="1"/>
  <c r="K49" i="2" s="1" a="1"/>
  <c r="K49" i="2" s="1"/>
  <c r="O110" i="2"/>
  <c r="O106" i="2"/>
  <c r="O102" i="2"/>
  <c r="O98" i="2"/>
  <c r="O94" i="2"/>
  <c r="O113" i="2"/>
  <c r="O109" i="2"/>
  <c r="O105" i="2"/>
  <c r="O101" i="2"/>
  <c r="O97" i="2"/>
  <c r="O93" i="2"/>
  <c r="O112" i="2"/>
  <c r="O108" i="2"/>
  <c r="O104" i="2"/>
  <c r="O100" i="2"/>
  <c r="O96" i="2"/>
  <c r="O92" i="2"/>
  <c r="O111" i="2"/>
  <c r="O107" i="2"/>
  <c r="O103" i="2"/>
  <c r="O99" i="2"/>
  <c r="O95" i="2"/>
  <c r="N112" i="3"/>
  <c r="N108" i="3"/>
  <c r="N104" i="3"/>
  <c r="N100" i="3"/>
  <c r="N96" i="3"/>
  <c r="N92" i="3"/>
  <c r="N93" i="3"/>
  <c r="N111" i="3"/>
  <c r="N107" i="3"/>
  <c r="N103" i="3"/>
  <c r="N99" i="3"/>
  <c r="N95" i="3"/>
  <c r="N91" i="3"/>
  <c r="N113" i="3"/>
  <c r="N105" i="3"/>
  <c r="N110" i="3"/>
  <c r="N106" i="3"/>
  <c r="N102" i="3"/>
  <c r="N98" i="3"/>
  <c r="N94" i="3"/>
  <c r="N109" i="3"/>
  <c r="N101" i="3"/>
  <c r="N97" i="3"/>
  <c r="L38" i="2"/>
  <c r="L38" i="3"/>
  <c r="Z6" i="4"/>
  <c r="Y13" i="4"/>
  <c r="AK88" i="3"/>
  <c r="K49" i="3" s="1" a="1"/>
  <c r="K49" i="3" s="1"/>
  <c r="K62" i="3"/>
  <c r="K68" i="3"/>
  <c r="K63" i="3"/>
  <c r="K64" i="3"/>
  <c r="K61" i="3"/>
  <c r="K66" i="3"/>
  <c r="K69" i="3"/>
  <c r="K60" i="3"/>
  <c r="AK60" i="3" s="1"/>
  <c r="K53" i="3" s="1" a="1"/>
  <c r="K53" i="3" s="1"/>
  <c r="K65" i="3"/>
  <c r="K67" i="3"/>
  <c r="O37" i="3"/>
  <c r="P6" i="3"/>
  <c r="O38" i="3"/>
  <c r="K65" i="2"/>
  <c r="K68" i="2"/>
  <c r="K63" i="2"/>
  <c r="K67" i="2"/>
  <c r="K62" i="2"/>
  <c r="K61" i="2"/>
  <c r="K64" i="2"/>
  <c r="K69" i="2"/>
  <c r="K60" i="2"/>
  <c r="AK60" i="2" s="1"/>
  <c r="K53" i="2" s="1" a="1"/>
  <c r="K53" i="2" s="1"/>
  <c r="K66" i="2"/>
  <c r="Q6" i="2"/>
  <c r="P37" i="2"/>
  <c r="P38" i="2"/>
  <c r="O39" i="2"/>
  <c r="P39" i="2" l="1"/>
  <c r="P65" i="2" s="1"/>
  <c r="P110" i="2"/>
  <c r="P106" i="2"/>
  <c r="P102" i="2"/>
  <c r="P98" i="2"/>
  <c r="P94" i="2"/>
  <c r="P113" i="2"/>
  <c r="P109" i="2"/>
  <c r="P105" i="2"/>
  <c r="P101" i="2"/>
  <c r="P97" i="2"/>
  <c r="P93" i="2"/>
  <c r="P112" i="2"/>
  <c r="P108" i="2"/>
  <c r="P104" i="2"/>
  <c r="P100" i="2"/>
  <c r="P96" i="2"/>
  <c r="P111" i="2"/>
  <c r="P107" i="2"/>
  <c r="P103" i="2"/>
  <c r="P99" i="2"/>
  <c r="P95" i="2"/>
  <c r="L112" i="2"/>
  <c r="L108" i="2"/>
  <c r="L104" i="2"/>
  <c r="L100" i="2"/>
  <c r="L96" i="2"/>
  <c r="L92" i="2"/>
  <c r="L111" i="2"/>
  <c r="L107" i="2"/>
  <c r="L103" i="2"/>
  <c r="L99" i="2"/>
  <c r="L95" i="2"/>
  <c r="L91" i="2"/>
  <c r="L97" i="2"/>
  <c r="L101" i="2"/>
  <c r="L93" i="2"/>
  <c r="L110" i="2"/>
  <c r="L106" i="2"/>
  <c r="L102" i="2"/>
  <c r="L98" i="2"/>
  <c r="L94" i="2"/>
  <c r="L90" i="2"/>
  <c r="L89" i="2"/>
  <c r="L113" i="2"/>
  <c r="L109" i="2"/>
  <c r="L105" i="2"/>
  <c r="O39" i="3"/>
  <c r="O64" i="3" s="1"/>
  <c r="O112" i="3"/>
  <c r="O111" i="3"/>
  <c r="O107" i="3"/>
  <c r="O103" i="3"/>
  <c r="O99" i="3"/>
  <c r="O95" i="3"/>
  <c r="O108" i="3"/>
  <c r="O100" i="3"/>
  <c r="O110" i="3"/>
  <c r="O106" i="3"/>
  <c r="O102" i="3"/>
  <c r="O98" i="3"/>
  <c r="O94" i="3"/>
  <c r="O96" i="3"/>
  <c r="O104" i="3"/>
  <c r="O113" i="3"/>
  <c r="O109" i="3"/>
  <c r="O105" i="3"/>
  <c r="O101" i="3"/>
  <c r="O97" i="3"/>
  <c r="O93" i="3"/>
  <c r="O92" i="3"/>
  <c r="L113" i="3"/>
  <c r="L109" i="3"/>
  <c r="L105" i="3"/>
  <c r="L101" i="3"/>
  <c r="L97" i="3"/>
  <c r="L93" i="3"/>
  <c r="L89" i="3"/>
  <c r="L112" i="3"/>
  <c r="L108" i="3"/>
  <c r="L104" i="3"/>
  <c r="L100" i="3"/>
  <c r="L96" i="3"/>
  <c r="L92" i="3"/>
  <c r="L98" i="3"/>
  <c r="L102" i="3"/>
  <c r="L94" i="3"/>
  <c r="L111" i="3"/>
  <c r="L107" i="3"/>
  <c r="L103" i="3"/>
  <c r="L99" i="3"/>
  <c r="L95" i="3"/>
  <c r="L91" i="3"/>
  <c r="L110" i="3"/>
  <c r="L106" i="3"/>
  <c r="L90" i="3"/>
  <c r="L39" i="2"/>
  <c r="Z13" i="4"/>
  <c r="AA6" i="4"/>
  <c r="L39" i="3"/>
  <c r="P37" i="3"/>
  <c r="P38" i="3"/>
  <c r="Q6" i="3"/>
  <c r="K47" i="3"/>
  <c r="O69" i="2"/>
  <c r="O73" i="2"/>
  <c r="O67" i="2"/>
  <c r="O70" i="2"/>
  <c r="O66" i="2"/>
  <c r="O65" i="2"/>
  <c r="O72" i="2"/>
  <c r="O68" i="2"/>
  <c r="O64" i="2"/>
  <c r="O71" i="2"/>
  <c r="K47" i="2"/>
  <c r="Q37" i="2"/>
  <c r="Q38" i="2"/>
  <c r="R6" i="2"/>
  <c r="P67" i="2" l="1"/>
  <c r="P68" i="2"/>
  <c r="P73" i="2"/>
  <c r="P70" i="2"/>
  <c r="P74" i="2"/>
  <c r="P71" i="2"/>
  <c r="P72" i="2"/>
  <c r="P69" i="2"/>
  <c r="P66" i="2"/>
  <c r="O70" i="3"/>
  <c r="O73" i="3"/>
  <c r="O72" i="3"/>
  <c r="O68" i="3"/>
  <c r="O66" i="3"/>
  <c r="O71" i="3"/>
  <c r="O69" i="3"/>
  <c r="O65" i="3"/>
  <c r="O67" i="3"/>
  <c r="Q39" i="2"/>
  <c r="Q67" i="2" s="1"/>
  <c r="Q113" i="2"/>
  <c r="Q109" i="2"/>
  <c r="Q105" i="2"/>
  <c r="Q101" i="2"/>
  <c r="Q97" i="2"/>
  <c r="Q112" i="2"/>
  <c r="Q108" i="2"/>
  <c r="Q104" i="2"/>
  <c r="Q100" i="2"/>
  <c r="Q96" i="2"/>
  <c r="Q111" i="2"/>
  <c r="Q107" i="2"/>
  <c r="Q103" i="2"/>
  <c r="Q99" i="2"/>
  <c r="Q95" i="2"/>
  <c r="Q110" i="2"/>
  <c r="Q106" i="2"/>
  <c r="Q102" i="2"/>
  <c r="Q98" i="2"/>
  <c r="Q94" i="2"/>
  <c r="P39" i="3"/>
  <c r="P67" i="3" s="1"/>
  <c r="P111" i="3"/>
  <c r="P107" i="3"/>
  <c r="P103" i="3"/>
  <c r="P99" i="3"/>
  <c r="P95" i="3"/>
  <c r="P96" i="3"/>
  <c r="P110" i="3"/>
  <c r="P106" i="3"/>
  <c r="P102" i="3"/>
  <c r="P98" i="3"/>
  <c r="P94" i="3"/>
  <c r="P112" i="3"/>
  <c r="P113" i="3"/>
  <c r="P109" i="3"/>
  <c r="P105" i="3"/>
  <c r="P101" i="3"/>
  <c r="P97" i="3"/>
  <c r="P93" i="3"/>
  <c r="P108" i="3"/>
  <c r="P104" i="3"/>
  <c r="P100" i="3"/>
  <c r="AK89" i="2"/>
  <c r="L49" i="2" s="1" a="1"/>
  <c r="L49" i="2" s="1"/>
  <c r="L64" i="2"/>
  <c r="L69" i="2"/>
  <c r="L65" i="2"/>
  <c r="L62" i="2"/>
  <c r="L70" i="2"/>
  <c r="L67" i="2"/>
  <c r="L68" i="2"/>
  <c r="L63" i="2"/>
  <c r="L61" i="2"/>
  <c r="AK61" i="2" s="1"/>
  <c r="L53" i="2" s="1" a="1"/>
  <c r="L53" i="2" s="1"/>
  <c r="L47" i="2" s="1"/>
  <c r="L66" i="2"/>
  <c r="AB6" i="4"/>
  <c r="AA13" i="4"/>
  <c r="L66" i="3"/>
  <c r="AK89" i="3"/>
  <c r="L49" i="3" s="1" a="1"/>
  <c r="L49" i="3" s="1"/>
  <c r="L69" i="3"/>
  <c r="L67" i="3"/>
  <c r="L68" i="3"/>
  <c r="L70" i="3"/>
  <c r="L63" i="3"/>
  <c r="L65" i="3"/>
  <c r="L62" i="3"/>
  <c r="L61" i="3"/>
  <c r="AK61" i="3" s="1"/>
  <c r="L53" i="3" s="1" a="1"/>
  <c r="L53" i="3" s="1"/>
  <c r="L47" i="3" s="1"/>
  <c r="L64" i="3"/>
  <c r="K43" i="3"/>
  <c r="Q38" i="3"/>
  <c r="Q37" i="3"/>
  <c r="R6" i="3"/>
  <c r="Q70" i="2"/>
  <c r="S6" i="2"/>
  <c r="R38" i="2"/>
  <c r="R37" i="2"/>
  <c r="K43" i="2"/>
  <c r="P73" i="3" l="1"/>
  <c r="P65" i="3"/>
  <c r="P71" i="3"/>
  <c r="P69" i="3"/>
  <c r="P66" i="3"/>
  <c r="P74" i="3"/>
  <c r="P70" i="3"/>
  <c r="P72" i="3"/>
  <c r="P68" i="3"/>
  <c r="Q74" i="2"/>
  <c r="Q69" i="2"/>
  <c r="Q72" i="2"/>
  <c r="Q75" i="2"/>
  <c r="Q68" i="2"/>
  <c r="Q71" i="2"/>
  <c r="Q73" i="2"/>
  <c r="Q66" i="2"/>
  <c r="R39" i="2"/>
  <c r="R75" i="2" s="1"/>
  <c r="R113" i="2"/>
  <c r="R109" i="2"/>
  <c r="R105" i="2"/>
  <c r="R101" i="2"/>
  <c r="R97" i="2"/>
  <c r="R98" i="2"/>
  <c r="R112" i="2"/>
  <c r="R108" i="2"/>
  <c r="R104" i="2"/>
  <c r="R100" i="2"/>
  <c r="R96" i="2"/>
  <c r="R111" i="2"/>
  <c r="R107" i="2"/>
  <c r="R103" i="2"/>
  <c r="R99" i="2"/>
  <c r="R95" i="2"/>
  <c r="R110" i="2"/>
  <c r="R106" i="2"/>
  <c r="R102" i="2"/>
  <c r="Q110" i="3"/>
  <c r="Q106" i="3"/>
  <c r="Q102" i="3"/>
  <c r="Q98" i="3"/>
  <c r="Q94" i="3"/>
  <c r="Q103" i="3"/>
  <c r="Q113" i="3"/>
  <c r="Q109" i="3"/>
  <c r="Q105" i="3"/>
  <c r="Q101" i="3"/>
  <c r="Q97" i="3"/>
  <c r="Q99" i="3"/>
  <c r="Q107" i="3"/>
  <c r="Q95" i="3"/>
  <c r="Q112" i="3"/>
  <c r="Q108" i="3"/>
  <c r="Q104" i="3"/>
  <c r="Q100" i="3"/>
  <c r="Q96" i="3"/>
  <c r="Q111" i="3"/>
  <c r="AC6" i="4"/>
  <c r="AB13" i="4"/>
  <c r="Q39" i="3"/>
  <c r="L42" i="3"/>
  <c r="K44" i="3"/>
  <c r="R38" i="3"/>
  <c r="R37" i="3"/>
  <c r="S6" i="3"/>
  <c r="K44" i="2"/>
  <c r="L42" i="2"/>
  <c r="S38" i="2"/>
  <c r="T6" i="2"/>
  <c r="S37" i="2"/>
  <c r="R72" i="2" l="1"/>
  <c r="R73" i="2"/>
  <c r="R71" i="2"/>
  <c r="R76" i="2"/>
  <c r="R69" i="2"/>
  <c r="R67" i="2"/>
  <c r="R70" i="2"/>
  <c r="R74" i="2"/>
  <c r="R68" i="2"/>
  <c r="S39" i="2"/>
  <c r="S69" i="2" s="1"/>
  <c r="S112" i="2"/>
  <c r="S108" i="2"/>
  <c r="S104" i="2"/>
  <c r="S100" i="2"/>
  <c r="S96" i="2"/>
  <c r="S111" i="2"/>
  <c r="S107" i="2"/>
  <c r="S103" i="2"/>
  <c r="S99" i="2"/>
  <c r="S110" i="2"/>
  <c r="S106" i="2"/>
  <c r="S102" i="2"/>
  <c r="S98" i="2"/>
  <c r="S113" i="2"/>
  <c r="S109" i="2"/>
  <c r="S105" i="2"/>
  <c r="S101" i="2"/>
  <c r="S97" i="2"/>
  <c r="R39" i="3"/>
  <c r="R70" i="3" s="1"/>
  <c r="R110" i="3"/>
  <c r="R106" i="3"/>
  <c r="R102" i="3"/>
  <c r="R98" i="3"/>
  <c r="R113" i="3"/>
  <c r="R109" i="3"/>
  <c r="R105" i="3"/>
  <c r="R101" i="3"/>
  <c r="R97" i="3"/>
  <c r="R99" i="3"/>
  <c r="R112" i="3"/>
  <c r="R108" i="3"/>
  <c r="R104" i="3"/>
  <c r="R100" i="3"/>
  <c r="R96" i="3"/>
  <c r="R111" i="3"/>
  <c r="R107" i="3"/>
  <c r="R103" i="3"/>
  <c r="R95" i="3"/>
  <c r="AD6" i="4"/>
  <c r="AC13" i="4"/>
  <c r="Q67" i="3"/>
  <c r="Q74" i="3"/>
  <c r="Q70" i="3"/>
  <c r="Q69" i="3"/>
  <c r="Q71" i="3"/>
  <c r="Q73" i="3"/>
  <c r="Q75" i="3"/>
  <c r="Q66" i="3"/>
  <c r="Q72" i="3"/>
  <c r="Q68" i="3"/>
  <c r="L43" i="3"/>
  <c r="M42" i="3" s="1"/>
  <c r="S38" i="3"/>
  <c r="T6" i="3"/>
  <c r="S37" i="3"/>
  <c r="L43" i="2"/>
  <c r="M42" i="2" s="1"/>
  <c r="U6" i="2"/>
  <c r="T38" i="2"/>
  <c r="T37" i="2"/>
  <c r="S74" i="2" l="1"/>
  <c r="S72" i="2"/>
  <c r="S68" i="2"/>
  <c r="S71" i="2"/>
  <c r="S73" i="2"/>
  <c r="S76" i="2"/>
  <c r="S77" i="2"/>
  <c r="S75" i="2"/>
  <c r="S70" i="2"/>
  <c r="R67" i="3"/>
  <c r="R75" i="3"/>
  <c r="R69" i="3"/>
  <c r="R71" i="3"/>
  <c r="R72" i="3"/>
  <c r="R76" i="3"/>
  <c r="R68" i="3"/>
  <c r="R73" i="3"/>
  <c r="R74" i="3"/>
  <c r="T112" i="2"/>
  <c r="T108" i="2"/>
  <c r="T104" i="2"/>
  <c r="T100" i="2"/>
  <c r="T111" i="2"/>
  <c r="T107" i="2"/>
  <c r="T103" i="2"/>
  <c r="T99" i="2"/>
  <c r="T110" i="2"/>
  <c r="T106" i="2"/>
  <c r="T102" i="2"/>
  <c r="T98" i="2"/>
  <c r="T97" i="2"/>
  <c r="T113" i="2"/>
  <c r="T109" i="2"/>
  <c r="T105" i="2"/>
  <c r="T101" i="2"/>
  <c r="S113" i="3"/>
  <c r="S109" i="3"/>
  <c r="S105" i="3"/>
  <c r="S101" i="3"/>
  <c r="S97" i="3"/>
  <c r="S102" i="3"/>
  <c r="S98" i="3"/>
  <c r="S112" i="3"/>
  <c r="S108" i="3"/>
  <c r="S104" i="3"/>
  <c r="S100" i="3"/>
  <c r="S96" i="3"/>
  <c r="S110" i="3"/>
  <c r="S111" i="3"/>
  <c r="S107" i="3"/>
  <c r="S103" i="3"/>
  <c r="S99" i="3"/>
  <c r="S106" i="3"/>
  <c r="AE6" i="4"/>
  <c r="AD13" i="4"/>
  <c r="S39" i="3"/>
  <c r="L44" i="3"/>
  <c r="T38" i="3"/>
  <c r="T37" i="3"/>
  <c r="U6" i="3"/>
  <c r="L44" i="2"/>
  <c r="T39" i="2"/>
  <c r="U38" i="2"/>
  <c r="V6" i="2"/>
  <c r="U37" i="2"/>
  <c r="U111" i="2" l="1"/>
  <c r="U107" i="2"/>
  <c r="U103" i="2"/>
  <c r="U99" i="2"/>
  <c r="U110" i="2"/>
  <c r="U106" i="2"/>
  <c r="U102" i="2"/>
  <c r="U98" i="2"/>
  <c r="U113" i="2"/>
  <c r="U109" i="2"/>
  <c r="U105" i="2"/>
  <c r="U101" i="2"/>
  <c r="U112" i="2"/>
  <c r="U108" i="2"/>
  <c r="U104" i="2"/>
  <c r="U100" i="2"/>
  <c r="T113" i="3"/>
  <c r="T109" i="3"/>
  <c r="T105" i="3"/>
  <c r="T101" i="3"/>
  <c r="T97" i="3"/>
  <c r="T98" i="3"/>
  <c r="T112" i="3"/>
  <c r="T108" i="3"/>
  <c r="T104" i="3"/>
  <c r="T100" i="3"/>
  <c r="T111" i="3"/>
  <c r="T107" i="3"/>
  <c r="T103" i="3"/>
  <c r="T99" i="3"/>
  <c r="T102" i="3"/>
  <c r="T110" i="3"/>
  <c r="T106" i="3"/>
  <c r="AE13" i="4"/>
  <c r="AF6" i="4"/>
  <c r="U37" i="3"/>
  <c r="V6" i="3"/>
  <c r="U38" i="3"/>
  <c r="S73" i="3"/>
  <c r="S71" i="3"/>
  <c r="S74" i="3"/>
  <c r="S76" i="3"/>
  <c r="S72" i="3"/>
  <c r="S68" i="3"/>
  <c r="S69" i="3"/>
  <c r="S75" i="3"/>
  <c r="S70" i="3"/>
  <c r="S77" i="3"/>
  <c r="T39" i="3"/>
  <c r="T70" i="2"/>
  <c r="T69" i="2"/>
  <c r="T73" i="2"/>
  <c r="T71" i="2"/>
  <c r="T77" i="2"/>
  <c r="T76" i="2"/>
  <c r="T78" i="2"/>
  <c r="T75" i="2"/>
  <c r="T74" i="2"/>
  <c r="T72" i="2"/>
  <c r="V38" i="2"/>
  <c r="W6" i="2"/>
  <c r="V37" i="2"/>
  <c r="U39" i="2"/>
  <c r="V111" i="2" l="1"/>
  <c r="V107" i="2"/>
  <c r="V103" i="2"/>
  <c r="V99" i="2"/>
  <c r="V100" i="2"/>
  <c r="V110" i="2"/>
  <c r="V106" i="2"/>
  <c r="V102" i="2"/>
  <c r="V113" i="2"/>
  <c r="V109" i="2"/>
  <c r="V105" i="2"/>
  <c r="V101" i="2"/>
  <c r="V112" i="2"/>
  <c r="V108" i="2"/>
  <c r="V104" i="2"/>
  <c r="U112" i="3"/>
  <c r="U108" i="3"/>
  <c r="U104" i="3"/>
  <c r="U100" i="3"/>
  <c r="U109" i="3"/>
  <c r="U113" i="3"/>
  <c r="U111" i="3"/>
  <c r="U107" i="3"/>
  <c r="U103" i="3"/>
  <c r="U99" i="3"/>
  <c r="U101" i="3"/>
  <c r="U110" i="3"/>
  <c r="U106" i="3"/>
  <c r="U102" i="3"/>
  <c r="U98" i="3"/>
  <c r="U105" i="3"/>
  <c r="AG6" i="4"/>
  <c r="AF13" i="4"/>
  <c r="V37" i="3"/>
  <c r="W6" i="3"/>
  <c r="V38" i="3"/>
  <c r="U39" i="3"/>
  <c r="T72" i="3"/>
  <c r="T70" i="3"/>
  <c r="T73" i="3"/>
  <c r="T69" i="3"/>
  <c r="T74" i="3"/>
  <c r="T78" i="3"/>
  <c r="T71" i="3"/>
  <c r="T76" i="3"/>
  <c r="T75" i="3"/>
  <c r="T77" i="3"/>
  <c r="U75" i="2"/>
  <c r="U77" i="2"/>
  <c r="U76" i="2"/>
  <c r="U74" i="2"/>
  <c r="U73" i="2"/>
  <c r="U72" i="2"/>
  <c r="U79" i="2"/>
  <c r="U71" i="2"/>
  <c r="U78" i="2"/>
  <c r="U70" i="2"/>
  <c r="X6" i="2"/>
  <c r="W37" i="2"/>
  <c r="W38" i="2"/>
  <c r="V39" i="2"/>
  <c r="W39" i="2" l="1"/>
  <c r="W73" i="2" s="1"/>
  <c r="W110" i="2"/>
  <c r="W106" i="2"/>
  <c r="W102" i="2"/>
  <c r="W113" i="2"/>
  <c r="W109" i="2"/>
  <c r="W105" i="2"/>
  <c r="W101" i="2"/>
  <c r="W112" i="2"/>
  <c r="W108" i="2"/>
  <c r="W104" i="2"/>
  <c r="W100" i="2"/>
  <c r="W111" i="2"/>
  <c r="W107" i="2"/>
  <c r="W103" i="2"/>
  <c r="V112" i="3"/>
  <c r="V108" i="3"/>
  <c r="V104" i="3"/>
  <c r="V100" i="3"/>
  <c r="V113" i="3"/>
  <c r="V101" i="3"/>
  <c r="V105" i="3"/>
  <c r="V111" i="3"/>
  <c r="V107" i="3"/>
  <c r="V103" i="3"/>
  <c r="V99" i="3"/>
  <c r="V110" i="3"/>
  <c r="V106" i="3"/>
  <c r="V102" i="3"/>
  <c r="V109" i="3"/>
  <c r="AH6" i="4"/>
  <c r="AG13" i="4"/>
  <c r="U73" i="3"/>
  <c r="U79" i="3"/>
  <c r="U71" i="3"/>
  <c r="U72" i="3"/>
  <c r="U77" i="3"/>
  <c r="U70" i="3"/>
  <c r="U75" i="3"/>
  <c r="U78" i="3"/>
  <c r="U76" i="3"/>
  <c r="U74" i="3"/>
  <c r="W37" i="3"/>
  <c r="X6" i="3"/>
  <c r="W38" i="3"/>
  <c r="V39" i="3"/>
  <c r="Y6" i="2"/>
  <c r="X37" i="2"/>
  <c r="X38" i="2"/>
  <c r="V74" i="2"/>
  <c r="V77" i="2"/>
  <c r="V76" i="2"/>
  <c r="V80" i="2"/>
  <c r="V72" i="2"/>
  <c r="V73" i="2"/>
  <c r="V78" i="2"/>
  <c r="V75" i="2"/>
  <c r="V79" i="2"/>
  <c r="V71" i="2"/>
  <c r="W80" i="2" l="1"/>
  <c r="W76" i="2"/>
  <c r="W79" i="2"/>
  <c r="W72" i="2"/>
  <c r="W77" i="2"/>
  <c r="W78" i="2"/>
  <c r="W74" i="2"/>
  <c r="W75" i="2"/>
  <c r="W81" i="2"/>
  <c r="X110" i="2"/>
  <c r="X106" i="2"/>
  <c r="X102" i="2"/>
  <c r="X113" i="2"/>
  <c r="X109" i="2"/>
  <c r="X105" i="2"/>
  <c r="X101" i="2"/>
  <c r="X112" i="2"/>
  <c r="X108" i="2"/>
  <c r="X104" i="2"/>
  <c r="X111" i="2"/>
  <c r="X107" i="2"/>
  <c r="X103" i="2"/>
  <c r="W39" i="3"/>
  <c r="W77" i="3" s="1"/>
  <c r="W111" i="3"/>
  <c r="W107" i="3"/>
  <c r="W103" i="3"/>
  <c r="W112" i="3"/>
  <c r="W110" i="3"/>
  <c r="W106" i="3"/>
  <c r="W102" i="3"/>
  <c r="W108" i="3"/>
  <c r="W113" i="3"/>
  <c r="W109" i="3"/>
  <c r="W105" i="3"/>
  <c r="W101" i="3"/>
  <c r="W104" i="3"/>
  <c r="W100" i="3"/>
  <c r="AI6" i="4"/>
  <c r="AH13" i="4"/>
  <c r="V75" i="3"/>
  <c r="V76" i="3"/>
  <c r="V74" i="3"/>
  <c r="V78" i="3"/>
  <c r="V73" i="3"/>
  <c r="V71" i="3"/>
  <c r="V72" i="3"/>
  <c r="V79" i="3"/>
  <c r="V80" i="3"/>
  <c r="V77" i="3"/>
  <c r="X37" i="3"/>
  <c r="Y6" i="3"/>
  <c r="X38" i="3"/>
  <c r="Y37" i="2"/>
  <c r="Y38" i="2"/>
  <c r="Z6" i="2"/>
  <c r="X39" i="2"/>
  <c r="W80" i="3" l="1"/>
  <c r="W72" i="3"/>
  <c r="W75" i="3"/>
  <c r="W79" i="3"/>
  <c r="W78" i="3"/>
  <c r="W73" i="3"/>
  <c r="W76" i="3"/>
  <c r="W74" i="3"/>
  <c r="W81" i="3"/>
  <c r="Y113" i="2"/>
  <c r="Y109" i="2"/>
  <c r="Y105" i="2"/>
  <c r="Y112" i="2"/>
  <c r="Y108" i="2"/>
  <c r="Y104" i="2"/>
  <c r="Y111" i="2"/>
  <c r="Y107" i="2"/>
  <c r="Y103" i="2"/>
  <c r="Y110" i="2"/>
  <c r="Y106" i="2"/>
  <c r="Y102" i="2"/>
  <c r="X111" i="3"/>
  <c r="X107" i="3"/>
  <c r="X103" i="3"/>
  <c r="X110" i="3"/>
  <c r="X106" i="3"/>
  <c r="X102" i="3"/>
  <c r="X104" i="3"/>
  <c r="X113" i="3"/>
  <c r="X109" i="3"/>
  <c r="X105" i="3"/>
  <c r="X101" i="3"/>
  <c r="X112" i="3"/>
  <c r="X108" i="3"/>
  <c r="AJ6" i="4"/>
  <c r="AI13" i="4"/>
  <c r="Y38" i="3"/>
  <c r="Z6" i="3"/>
  <c r="Y37" i="3"/>
  <c r="X39" i="3"/>
  <c r="Z38" i="2"/>
  <c r="AA6" i="2"/>
  <c r="Z37" i="2"/>
  <c r="X74" i="2"/>
  <c r="X81" i="2"/>
  <c r="X73" i="2"/>
  <c r="AK73" i="2" s="1"/>
  <c r="X53" i="2" s="1" a="1"/>
  <c r="X53" i="2" s="1"/>
  <c r="X80" i="2"/>
  <c r="X75" i="2"/>
  <c r="X79" i="2"/>
  <c r="X78" i="2"/>
  <c r="X76" i="2"/>
  <c r="X82" i="2"/>
  <c r="X77" i="2"/>
  <c r="Y39" i="2"/>
  <c r="Z39" i="2" l="1"/>
  <c r="Z78" i="2" s="1"/>
  <c r="Z113" i="2"/>
  <c r="Z109" i="2"/>
  <c r="Z105" i="2"/>
  <c r="Z112" i="2"/>
  <c r="Z108" i="2"/>
  <c r="Z104" i="2"/>
  <c r="Z111" i="2"/>
  <c r="Z107" i="2"/>
  <c r="Z103" i="2"/>
  <c r="Z110" i="2"/>
  <c r="Z106" i="2"/>
  <c r="Y39" i="3"/>
  <c r="Y77" i="3" s="1"/>
  <c r="Y110" i="3"/>
  <c r="Y106" i="3"/>
  <c r="Y102" i="3"/>
  <c r="Y107" i="3"/>
  <c r="Y103" i="3"/>
  <c r="Y111" i="3"/>
  <c r="Y113" i="3"/>
  <c r="Y109" i="3"/>
  <c r="Y105" i="3"/>
  <c r="Y112" i="3"/>
  <c r="Y108" i="3"/>
  <c r="Y104" i="3"/>
  <c r="AJ13" i="4"/>
  <c r="X82" i="3"/>
  <c r="X74" i="3"/>
  <c r="X78" i="3"/>
  <c r="X80" i="3"/>
  <c r="X79" i="3"/>
  <c r="X76" i="3"/>
  <c r="X77" i="3"/>
  <c r="X73" i="3"/>
  <c r="AK73" i="3" s="1"/>
  <c r="X53" i="3" s="1" a="1"/>
  <c r="X53" i="3" s="1"/>
  <c r="X75" i="3"/>
  <c r="X81" i="3"/>
  <c r="Z38" i="3"/>
  <c r="Z37" i="3"/>
  <c r="AA6" i="3"/>
  <c r="Z77" i="2"/>
  <c r="Z75" i="2"/>
  <c r="X47" i="2"/>
  <c r="Y80" i="2"/>
  <c r="Y81" i="2"/>
  <c r="Y83" i="2"/>
  <c r="Y77" i="2"/>
  <c r="Y82" i="2"/>
  <c r="Y76" i="2"/>
  <c r="Y75" i="2"/>
  <c r="Y79" i="2"/>
  <c r="Y78" i="2"/>
  <c r="Y74" i="2"/>
  <c r="AK74" i="2" s="1"/>
  <c r="Y53" i="2" s="1" a="1"/>
  <c r="Y53" i="2" s="1"/>
  <c r="AB6" i="2"/>
  <c r="AA38" i="2"/>
  <c r="AA37" i="2"/>
  <c r="Z79" i="2" l="1"/>
  <c r="Z80" i="2"/>
  <c r="Z84" i="2"/>
  <c r="Z81" i="2"/>
  <c r="Z76" i="2"/>
  <c r="Y81" i="3"/>
  <c r="Z82" i="2"/>
  <c r="Z83" i="2"/>
  <c r="Y80" i="3"/>
  <c r="Y75" i="3"/>
  <c r="Y79" i="3"/>
  <c r="Y76" i="3"/>
  <c r="Y78" i="3"/>
  <c r="Y83" i="3"/>
  <c r="Y82" i="3"/>
  <c r="Y74" i="3"/>
  <c r="AK74" i="3" s="1"/>
  <c r="Y53" i="3" s="1" a="1"/>
  <c r="Y53" i="3" s="1"/>
  <c r="AA39" i="2"/>
  <c r="AA85" i="2" s="1"/>
  <c r="AA112" i="2"/>
  <c r="AA108" i="2"/>
  <c r="AA104" i="2"/>
  <c r="AA111" i="2"/>
  <c r="AA107" i="2"/>
  <c r="AA110" i="2"/>
  <c r="AA106" i="2"/>
  <c r="AA113" i="2"/>
  <c r="AA109" i="2"/>
  <c r="AA105" i="2"/>
  <c r="Z39" i="3"/>
  <c r="Z75" i="3" s="1"/>
  <c r="Z110" i="3"/>
  <c r="Z106" i="3"/>
  <c r="Z113" i="3"/>
  <c r="Z109" i="3"/>
  <c r="Z105" i="3"/>
  <c r="Z112" i="3"/>
  <c r="Z108" i="3"/>
  <c r="Z104" i="3"/>
  <c r="Z111" i="3"/>
  <c r="Z107" i="3"/>
  <c r="Z103" i="3"/>
  <c r="AA38" i="3"/>
  <c r="AB6" i="3"/>
  <c r="AA37" i="3"/>
  <c r="X47" i="3"/>
  <c r="Y47" i="2"/>
  <c r="AK75" i="2"/>
  <c r="Z53" i="2" s="1" a="1"/>
  <c r="Z53" i="2" s="1"/>
  <c r="AC6" i="2"/>
  <c r="AB38" i="2"/>
  <c r="AB37" i="2"/>
  <c r="Z84" i="3" l="1"/>
  <c r="Z76" i="3"/>
  <c r="Z81" i="3"/>
  <c r="Z82" i="3"/>
  <c r="AA77" i="2"/>
  <c r="AA82" i="2"/>
  <c r="AA78" i="2"/>
  <c r="AA80" i="2"/>
  <c r="AK75" i="3"/>
  <c r="Z53" i="3" s="1" a="1"/>
  <c r="Z53" i="3" s="1"/>
  <c r="Z47" i="3" s="1"/>
  <c r="AA76" i="2"/>
  <c r="AK76" i="2" s="1"/>
  <c r="AA53" i="2" s="1" a="1"/>
  <c r="AA53" i="2" s="1"/>
  <c r="AA47" i="2" s="1"/>
  <c r="AA83" i="2"/>
  <c r="AA79" i="2"/>
  <c r="AA84" i="2"/>
  <c r="AA81" i="2"/>
  <c r="Z80" i="3"/>
  <c r="Z78" i="3"/>
  <c r="Z77" i="3"/>
  <c r="Z83" i="3"/>
  <c r="Z79" i="3"/>
  <c r="AB39" i="2"/>
  <c r="AB77" i="2" s="1"/>
  <c r="AB112" i="2"/>
  <c r="AB108" i="2"/>
  <c r="AB111" i="2"/>
  <c r="AB107" i="2"/>
  <c r="AB110" i="2"/>
  <c r="AB106" i="2"/>
  <c r="AB113" i="2"/>
  <c r="AB109" i="2"/>
  <c r="AB105" i="2"/>
  <c r="AA39" i="3"/>
  <c r="AA77" i="3" s="1"/>
  <c r="AA113" i="3"/>
  <c r="AA109" i="3"/>
  <c r="AA105" i="3"/>
  <c r="AA110" i="3"/>
  <c r="AA112" i="3"/>
  <c r="AA108" i="3"/>
  <c r="AA104" i="3"/>
  <c r="AA106" i="3"/>
  <c r="AA111" i="3"/>
  <c r="AA107" i="3"/>
  <c r="AB38" i="3"/>
  <c r="AB37" i="3"/>
  <c r="AC6" i="3"/>
  <c r="Y47" i="3"/>
  <c r="Z47" i="2"/>
  <c r="AC38" i="2"/>
  <c r="AD6" i="2"/>
  <c r="AC37" i="2"/>
  <c r="AK77" i="2" l="1"/>
  <c r="AB53" i="2" s="1" a="1"/>
  <c r="AB53" i="2" s="1"/>
  <c r="AB47" i="2" s="1"/>
  <c r="AB83" i="2"/>
  <c r="AB78" i="2"/>
  <c r="AB79" i="2"/>
  <c r="AB81" i="2"/>
  <c r="AB84" i="2"/>
  <c r="AB80" i="2"/>
  <c r="AB82" i="2"/>
  <c r="AB85" i="2"/>
  <c r="AA84" i="3"/>
  <c r="AA76" i="3"/>
  <c r="AK76" i="3" s="1"/>
  <c r="AA53" i="3" s="1" a="1"/>
  <c r="AA53" i="3" s="1"/>
  <c r="AA47" i="3" s="1"/>
  <c r="AA83" i="3"/>
  <c r="AA78" i="3"/>
  <c r="AA79" i="3"/>
  <c r="AA85" i="3"/>
  <c r="AA82" i="3"/>
  <c r="AA81" i="3"/>
  <c r="AA80" i="3"/>
  <c r="AC39" i="2"/>
  <c r="AC84" i="2" s="1"/>
  <c r="AC111" i="2"/>
  <c r="AC107" i="2"/>
  <c r="AC110" i="2"/>
  <c r="AC106" i="2"/>
  <c r="AC113" i="2"/>
  <c r="AC109" i="2"/>
  <c r="AC112" i="2"/>
  <c r="AC108" i="2"/>
  <c r="AB39" i="3"/>
  <c r="AB78" i="3" s="1"/>
  <c r="AB113" i="3"/>
  <c r="AB109" i="3"/>
  <c r="AB105" i="3"/>
  <c r="AB112" i="3"/>
  <c r="AB108" i="3"/>
  <c r="AB111" i="3"/>
  <c r="AB107" i="3"/>
  <c r="AB110" i="3"/>
  <c r="AB106" i="3"/>
  <c r="AC37" i="3"/>
  <c r="AD6" i="3"/>
  <c r="AC38" i="3"/>
  <c r="AD38" i="2"/>
  <c r="AE6" i="2"/>
  <c r="AD37" i="2"/>
  <c r="AB85" i="3" l="1"/>
  <c r="AB82" i="3"/>
  <c r="AB83" i="3"/>
  <c r="AB84" i="3"/>
  <c r="AC81" i="2"/>
  <c r="AC78" i="2"/>
  <c r="AK78" i="2" s="1"/>
  <c r="AC53" i="2" s="1" a="1"/>
  <c r="AC53" i="2" s="1"/>
  <c r="AC47" i="2" s="1"/>
  <c r="AC82" i="2"/>
  <c r="AC83" i="2"/>
  <c r="AB81" i="3"/>
  <c r="AC79" i="2"/>
  <c r="AC80" i="2"/>
  <c r="AC85" i="2"/>
  <c r="AB77" i="3"/>
  <c r="AK77" i="3" s="1"/>
  <c r="AB53" i="3" s="1" a="1"/>
  <c r="AB53" i="3" s="1"/>
  <c r="AB47" i="3" s="1"/>
  <c r="AB79" i="3"/>
  <c r="AB80" i="3"/>
  <c r="AD39" i="2"/>
  <c r="AD79" i="2" s="1"/>
  <c r="AD111" i="2"/>
  <c r="AD107" i="2"/>
  <c r="AD110" i="2"/>
  <c r="AD113" i="2"/>
  <c r="AD109" i="2"/>
  <c r="AD112" i="2"/>
  <c r="AD108" i="2"/>
  <c r="AC39" i="3"/>
  <c r="AC84" i="3" s="1"/>
  <c r="AC112" i="3"/>
  <c r="AC108" i="3"/>
  <c r="AC111" i="3"/>
  <c r="AC107" i="3"/>
  <c r="AC110" i="3"/>
  <c r="AC106" i="3"/>
  <c r="AC113" i="3"/>
  <c r="AC109" i="3"/>
  <c r="AD37" i="3"/>
  <c r="AE6" i="3"/>
  <c r="AD38" i="3"/>
  <c r="AF6" i="2"/>
  <c r="AE37" i="2"/>
  <c r="AE38" i="2"/>
  <c r="AK79" i="2" l="1"/>
  <c r="AD53" i="2" s="1" a="1"/>
  <c r="AD53" i="2" s="1"/>
  <c r="AC81" i="3"/>
  <c r="AC82" i="3"/>
  <c r="AC79" i="3"/>
  <c r="AC80" i="3"/>
  <c r="AC85" i="3"/>
  <c r="AC78" i="3"/>
  <c r="AK78" i="3" s="1"/>
  <c r="AC53" i="3" s="1" a="1"/>
  <c r="AC53" i="3" s="1"/>
  <c r="AC47" i="3" s="1"/>
  <c r="AD81" i="2"/>
  <c r="AD80" i="2"/>
  <c r="AD83" i="2"/>
  <c r="AC83" i="3"/>
  <c r="AD85" i="2"/>
  <c r="AD84" i="2"/>
  <c r="AD82" i="2"/>
  <c r="AE39" i="2"/>
  <c r="AE82" i="2" s="1"/>
  <c r="AE110" i="2"/>
  <c r="AE113" i="2"/>
  <c r="AE109" i="2"/>
  <c r="AE112" i="2"/>
  <c r="AE108" i="2"/>
  <c r="AE111" i="2"/>
  <c r="AD39" i="3"/>
  <c r="AD83" i="3" s="1"/>
  <c r="AD112" i="3"/>
  <c r="AD108" i="3"/>
  <c r="AD111" i="3"/>
  <c r="AD107" i="3"/>
  <c r="AD110" i="3"/>
  <c r="AD113" i="3"/>
  <c r="AD109" i="3"/>
  <c r="AE37" i="3"/>
  <c r="AF6" i="3"/>
  <c r="AE38" i="3"/>
  <c r="AD47" i="2"/>
  <c r="AG6" i="2"/>
  <c r="AF37" i="2"/>
  <c r="AF38" i="2"/>
  <c r="AD80" i="3" l="1"/>
  <c r="AE80" i="2"/>
  <c r="AK80" i="2" s="1"/>
  <c r="AE53" i="2" s="1" a="1"/>
  <c r="AE53" i="2" s="1"/>
  <c r="AE47" i="2" s="1"/>
  <c r="AD84" i="3"/>
  <c r="AD79" i="3"/>
  <c r="AK79" i="3" s="1"/>
  <c r="AD53" i="3" s="1" a="1"/>
  <c r="AD53" i="3" s="1"/>
  <c r="AD47" i="3" s="1"/>
  <c r="AD82" i="3"/>
  <c r="AD85" i="3"/>
  <c r="AD81" i="3"/>
  <c r="AE84" i="2"/>
  <c r="AE83" i="2"/>
  <c r="AE81" i="2"/>
  <c r="AE85" i="2"/>
  <c r="AF39" i="2"/>
  <c r="AF85" i="2" s="1"/>
  <c r="AF110" i="2"/>
  <c r="AF113" i="2"/>
  <c r="AF109" i="2"/>
  <c r="AF112" i="2"/>
  <c r="AF111" i="2"/>
  <c r="AE108" i="3"/>
  <c r="AE111" i="3"/>
  <c r="AE110" i="3"/>
  <c r="AE112" i="3"/>
  <c r="AE113" i="3"/>
  <c r="AE109" i="3"/>
  <c r="AF37" i="3"/>
  <c r="AG6" i="3"/>
  <c r="AF38" i="3"/>
  <c r="AE39" i="3"/>
  <c r="AG37" i="2"/>
  <c r="AG38" i="2"/>
  <c r="AH6" i="2"/>
  <c r="AF81" i="2" l="1"/>
  <c r="AK81" i="2" s="1"/>
  <c r="AF53" i="2" s="1" a="1"/>
  <c r="AF53" i="2" s="1"/>
  <c r="AF47" i="2" s="1"/>
  <c r="AF84" i="2"/>
  <c r="AF82" i="2"/>
  <c r="AF83" i="2"/>
  <c r="AG39" i="2"/>
  <c r="AG84" i="2" s="1"/>
  <c r="AG113" i="2"/>
  <c r="AG112" i="2"/>
  <c r="AG111" i="2"/>
  <c r="AG110" i="2"/>
  <c r="AF39" i="3"/>
  <c r="AF84" i="3" s="1"/>
  <c r="AF111" i="3"/>
  <c r="AF110" i="3"/>
  <c r="AF113" i="3"/>
  <c r="AF109" i="3"/>
  <c r="AF112" i="3"/>
  <c r="AE85" i="3"/>
  <c r="AE84" i="3"/>
  <c r="AE81" i="3"/>
  <c r="AE83" i="3"/>
  <c r="AE80" i="3"/>
  <c r="AK80" i="3" s="1"/>
  <c r="AE53" i="3" s="1" a="1"/>
  <c r="AE53" i="3" s="1"/>
  <c r="AE82" i="3"/>
  <c r="AG38" i="3"/>
  <c r="AG37" i="3"/>
  <c r="AH6" i="3"/>
  <c r="AI6" i="2"/>
  <c r="AH38" i="2"/>
  <c r="AH37" i="2"/>
  <c r="AF83" i="3" l="1"/>
  <c r="AG85" i="2"/>
  <c r="AG83" i="2"/>
  <c r="AG82" i="2"/>
  <c r="AK82" i="2" s="1"/>
  <c r="AG53" i="2" s="1" a="1"/>
  <c r="AG53" i="2" s="1"/>
  <c r="AG47" i="2" s="1"/>
  <c r="AF82" i="3"/>
  <c r="AF81" i="3"/>
  <c r="AK81" i="3" s="1"/>
  <c r="AF53" i="3" s="1" a="1"/>
  <c r="AF53" i="3" s="1"/>
  <c r="AF85" i="3"/>
  <c r="AH39" i="2"/>
  <c r="AH84" i="2" s="1"/>
  <c r="AH113" i="2"/>
  <c r="AH112" i="2"/>
  <c r="AH111" i="2"/>
  <c r="AG39" i="3"/>
  <c r="AG82" i="3" s="1"/>
  <c r="AG110" i="3"/>
  <c r="AG111" i="3"/>
  <c r="AG113" i="3"/>
  <c r="AG112" i="3"/>
  <c r="AH38" i="3"/>
  <c r="AH37" i="3"/>
  <c r="AI6" i="3"/>
  <c r="AE47" i="3"/>
  <c r="AI38" i="2"/>
  <c r="AJ6" i="2"/>
  <c r="AI37" i="2"/>
  <c r="AH85" i="2" l="1"/>
  <c r="AH83" i="2"/>
  <c r="AK83" i="2" s="1"/>
  <c r="AH53" i="2" s="1" a="1"/>
  <c r="AH53" i="2" s="1"/>
  <c r="AH47" i="2" s="1"/>
  <c r="AK82" i="3"/>
  <c r="AG53" i="3" s="1" a="1"/>
  <c r="AG53" i="3" s="1"/>
  <c r="AG47" i="3" s="1"/>
  <c r="AG85" i="3"/>
  <c r="AG83" i="3"/>
  <c r="AG84" i="3"/>
  <c r="AI112" i="2"/>
  <c r="AI113" i="2"/>
  <c r="AH39" i="3"/>
  <c r="AH84" i="3" s="1"/>
  <c r="AH111" i="3"/>
  <c r="AH113" i="3"/>
  <c r="AH112" i="3"/>
  <c r="AF47" i="3"/>
  <c r="AI38" i="3"/>
  <c r="AI37" i="3"/>
  <c r="AJ6" i="3"/>
  <c r="AJ38" i="2"/>
  <c r="AJ37" i="2"/>
  <c r="AI39" i="2"/>
  <c r="AH83" i="3" l="1"/>
  <c r="AK83" i="3" s="1"/>
  <c r="AH53" i="3" s="1" a="1"/>
  <c r="AH53" i="3" s="1"/>
  <c r="AH47" i="3" s="1"/>
  <c r="AH85" i="3"/>
  <c r="AJ113" i="2"/>
  <c r="AI113" i="3"/>
  <c r="AI112" i="3"/>
  <c r="AJ38" i="3"/>
  <c r="AJ37" i="3"/>
  <c r="AI39" i="3"/>
  <c r="AJ39" i="2"/>
  <c r="AI85" i="2"/>
  <c r="AI84" i="2"/>
  <c r="AK84" i="2" s="1"/>
  <c r="AI53" i="2" s="1" a="1"/>
  <c r="AI53" i="2" s="1"/>
  <c r="AJ113" i="3" l="1"/>
  <c r="AJ39" i="3"/>
  <c r="AJ85" i="2"/>
  <c r="AK85" i="2" s="1"/>
  <c r="AJ53" i="2" s="1" a="1"/>
  <c r="AJ53" i="2" s="1"/>
  <c r="AI84" i="3"/>
  <c r="AK84" i="3" s="1"/>
  <c r="AI53" i="3" s="1" a="1"/>
  <c r="AI53" i="3" s="1"/>
  <c r="AI85" i="3"/>
  <c r="AI47" i="2"/>
  <c r="AJ85" i="3" l="1"/>
  <c r="AK85" i="3" s="1"/>
  <c r="AJ53" i="3" s="1" a="1"/>
  <c r="AJ53" i="3" s="1"/>
  <c r="AI47" i="3"/>
  <c r="AJ47" i="2"/>
  <c r="AJ47" i="3" l="1"/>
  <c r="AJ84" i="1" l="1"/>
  <c r="AJ83" i="1"/>
  <c r="AI83" i="1"/>
  <c r="AJ82" i="1"/>
  <c r="AI82" i="1"/>
  <c r="AH82" i="1"/>
  <c r="AJ81" i="1"/>
  <c r="AI81" i="1"/>
  <c r="AH81" i="1"/>
  <c r="AG81" i="1"/>
  <c r="AJ80" i="1"/>
  <c r="AI80" i="1"/>
  <c r="AH80" i="1"/>
  <c r="AG80" i="1"/>
  <c r="AF80" i="1"/>
  <c r="AJ79" i="1"/>
  <c r="AI79" i="1"/>
  <c r="AH79" i="1"/>
  <c r="AG79" i="1"/>
  <c r="AF79" i="1"/>
  <c r="AE79" i="1"/>
  <c r="AJ78" i="1"/>
  <c r="AI78" i="1"/>
  <c r="AH78" i="1"/>
  <c r="AG78" i="1"/>
  <c r="AF78" i="1"/>
  <c r="AE78" i="1"/>
  <c r="AD78" i="1"/>
  <c r="AJ77" i="1"/>
  <c r="AI77" i="1"/>
  <c r="AH77" i="1"/>
  <c r="AG77" i="1"/>
  <c r="AF77" i="1"/>
  <c r="AE77" i="1"/>
  <c r="AD77" i="1"/>
  <c r="AC77" i="1"/>
  <c r="AJ76" i="1"/>
  <c r="AI76" i="1"/>
  <c r="AH76" i="1"/>
  <c r="AG76" i="1"/>
  <c r="AF76" i="1"/>
  <c r="AE76" i="1"/>
  <c r="AD76" i="1"/>
  <c r="AC76" i="1"/>
  <c r="AB76" i="1"/>
  <c r="AJ75" i="1"/>
  <c r="AI75" i="1"/>
  <c r="AH75" i="1"/>
  <c r="AG75" i="1"/>
  <c r="AF75" i="1"/>
  <c r="AE75" i="1"/>
  <c r="AD75" i="1"/>
  <c r="AC75" i="1"/>
  <c r="AB75" i="1"/>
  <c r="AA75" i="1"/>
  <c r="AJ74" i="1"/>
  <c r="AI74" i="1"/>
  <c r="AH74" i="1"/>
  <c r="AG74" i="1"/>
  <c r="AF74" i="1"/>
  <c r="AE74" i="1"/>
  <c r="AD74" i="1"/>
  <c r="AC74" i="1"/>
  <c r="AB74" i="1"/>
  <c r="AA74" i="1"/>
  <c r="Z74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D31" i="1"/>
  <c r="D34" i="1"/>
  <c r="D33" i="1"/>
  <c r="Y85" i="1" s="1"/>
  <c r="D32" i="1"/>
  <c r="L28" i="1"/>
  <c r="L117" i="1" s="1"/>
  <c r="M28" i="1"/>
  <c r="M117" i="1" s="1"/>
  <c r="N28" i="1"/>
  <c r="N117" i="1" s="1"/>
  <c r="O28" i="1"/>
  <c r="O117" i="1" s="1"/>
  <c r="P28" i="1"/>
  <c r="P117" i="1" s="1"/>
  <c r="Q28" i="1"/>
  <c r="Q117" i="1" s="1"/>
  <c r="R28" i="1"/>
  <c r="R117" i="1" s="1"/>
  <c r="S28" i="1"/>
  <c r="S117" i="1" s="1"/>
  <c r="T28" i="1"/>
  <c r="T117" i="1" s="1"/>
  <c r="U28" i="1"/>
  <c r="U117" i="1" s="1"/>
  <c r="V28" i="1"/>
  <c r="V117" i="1" s="1"/>
  <c r="W28" i="1"/>
  <c r="W117" i="1" s="1"/>
  <c r="X28" i="1"/>
  <c r="X117" i="1" s="1"/>
  <c r="Y28" i="1"/>
  <c r="Y117" i="1" s="1"/>
  <c r="Z28" i="1"/>
  <c r="Z117" i="1" s="1"/>
  <c r="AA28" i="1"/>
  <c r="AA117" i="1" s="1"/>
  <c r="AB28" i="1"/>
  <c r="AB117" i="1" s="1"/>
  <c r="AC28" i="1"/>
  <c r="AC117" i="1" s="1"/>
  <c r="AD28" i="1"/>
  <c r="AD117" i="1" s="1"/>
  <c r="AE28" i="1"/>
  <c r="AE117" i="1" s="1"/>
  <c r="AF28" i="1"/>
  <c r="AF117" i="1" s="1"/>
  <c r="AG28" i="1"/>
  <c r="AG117" i="1" s="1"/>
  <c r="AH28" i="1"/>
  <c r="AH117" i="1" s="1"/>
  <c r="AI28" i="1"/>
  <c r="AI117" i="1" s="1"/>
  <c r="AJ28" i="1"/>
  <c r="AJ117" i="1" s="1"/>
  <c r="K28" i="1"/>
  <c r="K117" i="1" s="1"/>
  <c r="L23" i="1"/>
  <c r="L32" i="1" s="1"/>
  <c r="L36" i="1" s="1"/>
  <c r="M23" i="1"/>
  <c r="M32" i="1" s="1"/>
  <c r="M36" i="1" s="1"/>
  <c r="N23" i="1"/>
  <c r="N32" i="1" s="1"/>
  <c r="N36" i="1" s="1"/>
  <c r="O23" i="1"/>
  <c r="O32" i="1" s="1"/>
  <c r="O36" i="1" s="1"/>
  <c r="P23" i="1"/>
  <c r="P32" i="1" s="1"/>
  <c r="P36" i="1" s="1"/>
  <c r="Q23" i="1"/>
  <c r="Q32" i="1" s="1"/>
  <c r="Q36" i="1" s="1"/>
  <c r="R23" i="1"/>
  <c r="R32" i="1" s="1"/>
  <c r="R36" i="1" s="1"/>
  <c r="S23" i="1"/>
  <c r="S32" i="1" s="1"/>
  <c r="S36" i="1" s="1"/>
  <c r="T23" i="1"/>
  <c r="T32" i="1" s="1"/>
  <c r="T36" i="1" s="1"/>
  <c r="U23" i="1"/>
  <c r="U32" i="1" s="1"/>
  <c r="U36" i="1" s="1"/>
  <c r="V23" i="1"/>
  <c r="V32" i="1" s="1"/>
  <c r="V36" i="1" s="1"/>
  <c r="W23" i="1"/>
  <c r="W32" i="1" s="1"/>
  <c r="W36" i="1" s="1"/>
  <c r="X23" i="1"/>
  <c r="X32" i="1" s="1"/>
  <c r="X36" i="1" s="1"/>
  <c r="Y23" i="1"/>
  <c r="Y32" i="1" s="1"/>
  <c r="Y36" i="1" s="1"/>
  <c r="Z23" i="1"/>
  <c r="Z32" i="1" s="1"/>
  <c r="Z36" i="1" s="1"/>
  <c r="AA23" i="1"/>
  <c r="AA32" i="1" s="1"/>
  <c r="AA36" i="1" s="1"/>
  <c r="AB23" i="1"/>
  <c r="AB32" i="1" s="1"/>
  <c r="AB36" i="1" s="1"/>
  <c r="AC23" i="1"/>
  <c r="AC32" i="1" s="1"/>
  <c r="AC36" i="1" s="1"/>
  <c r="AD23" i="1"/>
  <c r="AD32" i="1" s="1"/>
  <c r="AD36" i="1" s="1"/>
  <c r="AE23" i="1"/>
  <c r="AE32" i="1" s="1"/>
  <c r="AE36" i="1" s="1"/>
  <c r="AF23" i="1"/>
  <c r="AF32" i="1" s="1"/>
  <c r="AF36" i="1" s="1"/>
  <c r="AG23" i="1"/>
  <c r="AG32" i="1" s="1"/>
  <c r="AG36" i="1" s="1"/>
  <c r="AH23" i="1"/>
  <c r="AH32" i="1" s="1"/>
  <c r="AH36" i="1" s="1"/>
  <c r="AI23" i="1"/>
  <c r="AI32" i="1" s="1"/>
  <c r="AI36" i="1" s="1"/>
  <c r="AJ23" i="1"/>
  <c r="AJ32" i="1" s="1"/>
  <c r="AJ36" i="1" s="1"/>
  <c r="K23" i="1"/>
  <c r="K32" i="1" s="1"/>
  <c r="K36" i="1" s="1"/>
  <c r="L6" i="1"/>
  <c r="C28" i="1"/>
  <c r="C23" i="1"/>
  <c r="R77" i="1" l="1"/>
  <c r="R78" i="1"/>
  <c r="R79" i="1"/>
  <c r="R80" i="1"/>
  <c r="R81" i="1"/>
  <c r="R82" i="1"/>
  <c r="R83" i="1"/>
  <c r="R84" i="1"/>
  <c r="R85" i="1"/>
  <c r="Z85" i="1"/>
  <c r="K70" i="1"/>
  <c r="K71" i="1"/>
  <c r="K72" i="1"/>
  <c r="K73" i="1"/>
  <c r="K74" i="1"/>
  <c r="K75" i="1"/>
  <c r="K76" i="1"/>
  <c r="K77" i="1"/>
  <c r="K78" i="1"/>
  <c r="S78" i="1"/>
  <c r="K79" i="1"/>
  <c r="S79" i="1"/>
  <c r="K80" i="1"/>
  <c r="S80" i="1"/>
  <c r="K81" i="1"/>
  <c r="S81" i="1"/>
  <c r="K82" i="1"/>
  <c r="S82" i="1"/>
  <c r="K83" i="1"/>
  <c r="S83" i="1"/>
  <c r="K84" i="1"/>
  <c r="S84" i="1"/>
  <c r="K85" i="1"/>
  <c r="S85" i="1"/>
  <c r="L71" i="1"/>
  <c r="L72" i="1"/>
  <c r="L73" i="1"/>
  <c r="L74" i="1"/>
  <c r="L75" i="1"/>
  <c r="L76" i="1"/>
  <c r="L77" i="1"/>
  <c r="L78" i="1"/>
  <c r="L79" i="1"/>
  <c r="T79" i="1"/>
  <c r="L80" i="1"/>
  <c r="T80" i="1"/>
  <c r="L81" i="1"/>
  <c r="T81" i="1"/>
  <c r="L82" i="1"/>
  <c r="T82" i="1"/>
  <c r="L83" i="1"/>
  <c r="T83" i="1"/>
  <c r="L84" i="1"/>
  <c r="T84" i="1"/>
  <c r="L85" i="1"/>
  <c r="T85" i="1"/>
  <c r="M72" i="1"/>
  <c r="M73" i="1"/>
  <c r="M74" i="1"/>
  <c r="M75" i="1"/>
  <c r="M76" i="1"/>
  <c r="M77" i="1"/>
  <c r="M78" i="1"/>
  <c r="M79" i="1"/>
  <c r="M80" i="1"/>
  <c r="U80" i="1"/>
  <c r="M81" i="1"/>
  <c r="U81" i="1"/>
  <c r="M82" i="1"/>
  <c r="U82" i="1"/>
  <c r="M83" i="1"/>
  <c r="U83" i="1"/>
  <c r="M84" i="1"/>
  <c r="U84" i="1"/>
  <c r="M85" i="1"/>
  <c r="U85" i="1"/>
  <c r="N73" i="1"/>
  <c r="N74" i="1"/>
  <c r="N75" i="1"/>
  <c r="N76" i="1"/>
  <c r="N77" i="1"/>
  <c r="N78" i="1"/>
  <c r="N79" i="1"/>
  <c r="N80" i="1"/>
  <c r="N81" i="1"/>
  <c r="V81" i="1"/>
  <c r="N82" i="1"/>
  <c r="V82" i="1"/>
  <c r="N83" i="1"/>
  <c r="V83" i="1"/>
  <c r="N84" i="1"/>
  <c r="V84" i="1"/>
  <c r="N85" i="1"/>
  <c r="V85" i="1"/>
  <c r="O74" i="1"/>
  <c r="O75" i="1"/>
  <c r="O76" i="1"/>
  <c r="O77" i="1"/>
  <c r="O78" i="1"/>
  <c r="O79" i="1"/>
  <c r="O80" i="1"/>
  <c r="O81" i="1"/>
  <c r="O82" i="1"/>
  <c r="W82" i="1"/>
  <c r="O83" i="1"/>
  <c r="W83" i="1"/>
  <c r="O84" i="1"/>
  <c r="W84" i="1"/>
  <c r="O85" i="1"/>
  <c r="W85" i="1"/>
  <c r="P75" i="1"/>
  <c r="P76" i="1"/>
  <c r="P77" i="1"/>
  <c r="P78" i="1"/>
  <c r="P79" i="1"/>
  <c r="P80" i="1"/>
  <c r="P81" i="1"/>
  <c r="P82" i="1"/>
  <c r="P83" i="1"/>
  <c r="X83" i="1"/>
  <c r="P84" i="1"/>
  <c r="X84" i="1"/>
  <c r="P85" i="1"/>
  <c r="X85" i="1"/>
  <c r="Q76" i="1"/>
  <c r="Q77" i="1"/>
  <c r="Q78" i="1"/>
  <c r="Q79" i="1"/>
  <c r="Q80" i="1"/>
  <c r="Q81" i="1"/>
  <c r="Q82" i="1"/>
  <c r="Q83" i="1"/>
  <c r="Q84" i="1"/>
  <c r="Y84" i="1"/>
  <c r="Q85" i="1"/>
  <c r="M6" i="1"/>
  <c r="N6" i="1" l="1"/>
  <c r="O6" i="1" l="1"/>
  <c r="O38" i="1" l="1"/>
  <c r="O37" i="1"/>
  <c r="P6" i="1"/>
  <c r="O94" i="1" l="1"/>
  <c r="O113" i="1"/>
  <c r="O93" i="1"/>
  <c r="O111" i="1"/>
  <c r="O107" i="1"/>
  <c r="O103" i="1"/>
  <c r="O99" i="1"/>
  <c r="O95" i="1"/>
  <c r="O110" i="1"/>
  <c r="O106" i="1"/>
  <c r="O102" i="1"/>
  <c r="O98" i="1"/>
  <c r="O109" i="1"/>
  <c r="O105" i="1"/>
  <c r="O101" i="1"/>
  <c r="O97" i="1"/>
  <c r="O112" i="1"/>
  <c r="O108" i="1"/>
  <c r="O100" i="1"/>
  <c r="O104" i="1"/>
  <c r="O96" i="1"/>
  <c r="O92" i="1"/>
  <c r="P37" i="1"/>
  <c r="P38" i="1"/>
  <c r="Q6" i="1"/>
  <c r="P111" i="1" l="1"/>
  <c r="P107" i="1"/>
  <c r="P103" i="1"/>
  <c r="P99" i="1"/>
  <c r="P95" i="1"/>
  <c r="P102" i="1"/>
  <c r="P112" i="1"/>
  <c r="P96" i="1"/>
  <c r="P106" i="1"/>
  <c r="P98" i="1"/>
  <c r="P94" i="1"/>
  <c r="P104" i="1"/>
  <c r="P110" i="1"/>
  <c r="P108" i="1"/>
  <c r="P100" i="1"/>
  <c r="P113" i="1"/>
  <c r="P109" i="1"/>
  <c r="P105" i="1"/>
  <c r="P101" i="1"/>
  <c r="P97" i="1"/>
  <c r="P93" i="1"/>
  <c r="Q37" i="1"/>
  <c r="Q38" i="1"/>
  <c r="R6" i="1"/>
  <c r="Q104" i="1" l="1"/>
  <c r="Q110" i="1"/>
  <c r="Q106" i="1"/>
  <c r="Q102" i="1"/>
  <c r="Q98" i="1"/>
  <c r="Q94" i="1"/>
  <c r="Q101" i="1"/>
  <c r="Q113" i="1"/>
  <c r="Q109" i="1"/>
  <c r="Q105" i="1"/>
  <c r="Q97" i="1"/>
  <c r="Q112" i="1"/>
  <c r="Q108" i="1"/>
  <c r="Q100" i="1"/>
  <c r="Q111" i="1"/>
  <c r="Q96" i="1"/>
  <c r="Q107" i="1"/>
  <c r="Q103" i="1"/>
  <c r="Q95" i="1"/>
  <c r="Q99" i="1"/>
  <c r="R38" i="1"/>
  <c r="R37" i="1"/>
  <c r="S6" i="1"/>
  <c r="R110" i="1" l="1"/>
  <c r="R106" i="1"/>
  <c r="R102" i="1"/>
  <c r="R98" i="1"/>
  <c r="R101" i="1"/>
  <c r="R111" i="1"/>
  <c r="R97" i="1"/>
  <c r="R95" i="1"/>
  <c r="R113" i="1"/>
  <c r="R109" i="1"/>
  <c r="R105" i="1"/>
  <c r="R107" i="1"/>
  <c r="R99" i="1"/>
  <c r="R103" i="1"/>
  <c r="R112" i="1"/>
  <c r="R108" i="1"/>
  <c r="R104" i="1"/>
  <c r="R100" i="1"/>
  <c r="R96" i="1"/>
  <c r="S38" i="1"/>
  <c r="S37" i="1"/>
  <c r="T6" i="1"/>
  <c r="P39" i="1"/>
  <c r="S96" i="1" l="1"/>
  <c r="S106" i="1"/>
  <c r="S113" i="1"/>
  <c r="S109" i="1"/>
  <c r="S105" i="1"/>
  <c r="S101" i="1"/>
  <c r="S97" i="1"/>
  <c r="S103" i="1"/>
  <c r="S112" i="1"/>
  <c r="S108" i="1"/>
  <c r="S104" i="1"/>
  <c r="S100" i="1"/>
  <c r="S111" i="1"/>
  <c r="S110" i="1"/>
  <c r="S107" i="1"/>
  <c r="S99" i="1"/>
  <c r="S98" i="1"/>
  <c r="S102" i="1"/>
  <c r="P71" i="1"/>
  <c r="P67" i="1"/>
  <c r="P74" i="1"/>
  <c r="P70" i="1"/>
  <c r="P66" i="1"/>
  <c r="P73" i="1"/>
  <c r="P69" i="1"/>
  <c r="P65" i="1"/>
  <c r="P72" i="1"/>
  <c r="P68" i="1"/>
  <c r="T38" i="1"/>
  <c r="T37" i="1"/>
  <c r="U6" i="1"/>
  <c r="Q39" i="1"/>
  <c r="T113" i="1" l="1"/>
  <c r="T109" i="1"/>
  <c r="T105" i="1"/>
  <c r="T101" i="1"/>
  <c r="T97" i="1"/>
  <c r="T100" i="1"/>
  <c r="T110" i="1"/>
  <c r="T106" i="1"/>
  <c r="T102" i="1"/>
  <c r="T112" i="1"/>
  <c r="T108" i="1"/>
  <c r="T104" i="1"/>
  <c r="T111" i="1"/>
  <c r="T107" i="1"/>
  <c r="T103" i="1"/>
  <c r="T99" i="1"/>
  <c r="T98" i="1"/>
  <c r="Q74" i="1"/>
  <c r="Q70" i="1"/>
  <c r="Q66" i="1"/>
  <c r="Q73" i="1"/>
  <c r="Q69" i="1"/>
  <c r="Q72" i="1"/>
  <c r="Q68" i="1"/>
  <c r="Q75" i="1"/>
  <c r="Q71" i="1"/>
  <c r="Q67" i="1"/>
  <c r="U37" i="1"/>
  <c r="U38" i="1"/>
  <c r="V6" i="1"/>
  <c r="U98" i="1" l="1"/>
  <c r="U112" i="1"/>
  <c r="U108" i="1"/>
  <c r="U104" i="1"/>
  <c r="U100" i="1"/>
  <c r="U105" i="1"/>
  <c r="U106" i="1"/>
  <c r="U111" i="1"/>
  <c r="U107" i="1"/>
  <c r="U103" i="1"/>
  <c r="U99" i="1"/>
  <c r="U102" i="1"/>
  <c r="U109" i="1"/>
  <c r="U110" i="1"/>
  <c r="U113" i="1"/>
  <c r="U101" i="1"/>
  <c r="V37" i="1"/>
  <c r="V38" i="1"/>
  <c r="W6" i="1"/>
  <c r="S39" i="1"/>
  <c r="R39" i="1"/>
  <c r="V112" i="1" l="1"/>
  <c r="V108" i="1"/>
  <c r="V104" i="1"/>
  <c r="V100" i="1"/>
  <c r="V99" i="1"/>
  <c r="V111" i="1"/>
  <c r="V107" i="1"/>
  <c r="V103" i="1"/>
  <c r="V109" i="1"/>
  <c r="V105" i="1"/>
  <c r="V113" i="1"/>
  <c r="V101" i="1"/>
  <c r="V110" i="1"/>
  <c r="V106" i="1"/>
  <c r="V102" i="1"/>
  <c r="R74" i="1"/>
  <c r="R70" i="1"/>
  <c r="R73" i="1"/>
  <c r="R69" i="1"/>
  <c r="R76" i="1"/>
  <c r="R72" i="1"/>
  <c r="R68" i="1"/>
  <c r="R75" i="1"/>
  <c r="R71" i="1"/>
  <c r="R67" i="1"/>
  <c r="W38" i="1"/>
  <c r="W37" i="1"/>
  <c r="S77" i="1"/>
  <c r="S73" i="1"/>
  <c r="S69" i="1"/>
  <c r="S76" i="1"/>
  <c r="S72" i="1"/>
  <c r="S68" i="1"/>
  <c r="S75" i="1"/>
  <c r="S71" i="1"/>
  <c r="S74" i="1"/>
  <c r="S70" i="1"/>
  <c r="X6" i="1"/>
  <c r="W105" i="1" l="1"/>
  <c r="W101" i="1"/>
  <c r="W111" i="1"/>
  <c r="W107" i="1"/>
  <c r="W103" i="1"/>
  <c r="W108" i="1"/>
  <c r="W112" i="1"/>
  <c r="W104" i="1"/>
  <c r="W110" i="1"/>
  <c r="W106" i="1"/>
  <c r="W102" i="1"/>
  <c r="W113" i="1"/>
  <c r="W109" i="1"/>
  <c r="W100" i="1"/>
  <c r="X38" i="1"/>
  <c r="X37" i="1"/>
  <c r="Y6" i="1"/>
  <c r="T39" i="1"/>
  <c r="X111" i="1" l="1"/>
  <c r="X107" i="1"/>
  <c r="X103" i="1"/>
  <c r="X108" i="1"/>
  <c r="X104" i="1"/>
  <c r="X102" i="1"/>
  <c r="X110" i="1"/>
  <c r="X106" i="1"/>
  <c r="X112" i="1"/>
  <c r="X113" i="1"/>
  <c r="X109" i="1"/>
  <c r="X105" i="1"/>
  <c r="X101" i="1"/>
  <c r="T77" i="1"/>
  <c r="T73" i="1"/>
  <c r="T69" i="1"/>
  <c r="T76" i="1"/>
  <c r="T72" i="1"/>
  <c r="T75" i="1"/>
  <c r="T71" i="1"/>
  <c r="T78" i="1"/>
  <c r="T74" i="1"/>
  <c r="T70" i="1"/>
  <c r="Y37" i="1"/>
  <c r="Y38" i="1"/>
  <c r="Z6" i="1"/>
  <c r="U39" i="1"/>
  <c r="Y107" i="1" l="1"/>
  <c r="Y110" i="1"/>
  <c r="Y106" i="1"/>
  <c r="Y102" i="1"/>
  <c r="Y104" i="1"/>
  <c r="Y112" i="1"/>
  <c r="Y113" i="1"/>
  <c r="Y109" i="1"/>
  <c r="Y105" i="1"/>
  <c r="Y103" i="1"/>
  <c r="Y108" i="1"/>
  <c r="Y111" i="1"/>
  <c r="U76" i="1"/>
  <c r="U72" i="1"/>
  <c r="U79" i="1"/>
  <c r="U75" i="1"/>
  <c r="U71" i="1"/>
  <c r="U78" i="1"/>
  <c r="U74" i="1"/>
  <c r="U70" i="1"/>
  <c r="U77" i="1"/>
  <c r="U73" i="1"/>
  <c r="Z37" i="1"/>
  <c r="Z38" i="1"/>
  <c r="AA6" i="1"/>
  <c r="V39" i="1"/>
  <c r="Z110" i="1" l="1"/>
  <c r="Z106" i="1"/>
  <c r="Z111" i="1"/>
  <c r="Z103" i="1"/>
  <c r="Z113" i="1"/>
  <c r="Z109" i="1"/>
  <c r="Z105" i="1"/>
  <c r="Z112" i="1"/>
  <c r="Z108" i="1"/>
  <c r="Z104" i="1"/>
  <c r="Z107" i="1"/>
  <c r="V80" i="1"/>
  <c r="V76" i="1"/>
  <c r="V72" i="1"/>
  <c r="V79" i="1"/>
  <c r="V75" i="1"/>
  <c r="V71" i="1"/>
  <c r="V78" i="1"/>
  <c r="V74" i="1"/>
  <c r="V77" i="1"/>
  <c r="V73" i="1"/>
  <c r="AA38" i="1"/>
  <c r="AA37" i="1"/>
  <c r="AB6" i="1"/>
  <c r="AA113" i="1" l="1"/>
  <c r="AA109" i="1"/>
  <c r="AA105" i="1"/>
  <c r="AA107" i="1"/>
  <c r="AA110" i="1"/>
  <c r="AA106" i="1"/>
  <c r="AA112" i="1"/>
  <c r="AA108" i="1"/>
  <c r="AA104" i="1"/>
  <c r="AA111" i="1"/>
  <c r="AB38" i="1"/>
  <c r="AB37" i="1"/>
  <c r="AC6" i="1"/>
  <c r="W39" i="1"/>
  <c r="AB113" i="1" l="1"/>
  <c r="AB109" i="1"/>
  <c r="AB105" i="1"/>
  <c r="AB110" i="1"/>
  <c r="AB106" i="1"/>
  <c r="AB112" i="1"/>
  <c r="AB108" i="1"/>
  <c r="AB111" i="1"/>
  <c r="AB107" i="1"/>
  <c r="AC37" i="1"/>
  <c r="AC38" i="1"/>
  <c r="W79" i="1"/>
  <c r="W75" i="1"/>
  <c r="W78" i="1"/>
  <c r="W74" i="1"/>
  <c r="W81" i="1"/>
  <c r="W77" i="1"/>
  <c r="W73" i="1"/>
  <c r="W80" i="1"/>
  <c r="W76" i="1"/>
  <c r="W72" i="1"/>
  <c r="AD6" i="1"/>
  <c r="AC106" i="1" l="1"/>
  <c r="AC109" i="1"/>
  <c r="AC112" i="1"/>
  <c r="AC108" i="1"/>
  <c r="AC111" i="1"/>
  <c r="AC107" i="1"/>
  <c r="AC110" i="1"/>
  <c r="AC113" i="1"/>
  <c r="AD37" i="1"/>
  <c r="AD38" i="1"/>
  <c r="AE6" i="1"/>
  <c r="X39" i="1"/>
  <c r="AD112" i="1" l="1"/>
  <c r="AD108" i="1"/>
  <c r="AD109" i="1"/>
  <c r="AD111" i="1"/>
  <c r="AD107" i="1"/>
  <c r="AD110" i="1"/>
  <c r="AD113" i="1"/>
  <c r="X79" i="1"/>
  <c r="X75" i="1"/>
  <c r="X82" i="1"/>
  <c r="X78" i="1"/>
  <c r="X74" i="1"/>
  <c r="X81" i="1"/>
  <c r="X77" i="1"/>
  <c r="X73" i="1"/>
  <c r="X80" i="1"/>
  <c r="X76" i="1"/>
  <c r="AE38" i="1"/>
  <c r="AE37" i="1"/>
  <c r="AF6" i="1"/>
  <c r="Y39" i="1"/>
  <c r="AE109" i="1" l="1"/>
  <c r="AE111" i="1"/>
  <c r="AE112" i="1"/>
  <c r="AE108" i="1"/>
  <c r="AE110" i="1"/>
  <c r="AE113" i="1"/>
  <c r="Y82" i="1"/>
  <c r="Y78" i="1"/>
  <c r="Y74" i="1"/>
  <c r="AK74" i="1" s="1"/>
  <c r="Y53" i="1" s="1" a="1"/>
  <c r="Y53" i="1" s="1"/>
  <c r="Y47" i="1" s="1"/>
  <c r="Y81" i="1"/>
  <c r="Y77" i="1"/>
  <c r="Y80" i="1"/>
  <c r="Y76" i="1"/>
  <c r="Y83" i="1"/>
  <c r="Y79" i="1"/>
  <c r="Y75" i="1"/>
  <c r="AF37" i="1"/>
  <c r="AF38" i="1"/>
  <c r="AG6" i="1"/>
  <c r="AF111" i="1" l="1"/>
  <c r="AF112" i="1"/>
  <c r="AF110" i="1"/>
  <c r="AF113" i="1"/>
  <c r="AF109" i="1"/>
  <c r="AG37" i="1"/>
  <c r="AG38" i="1"/>
  <c r="AH6" i="1"/>
  <c r="Z39" i="1"/>
  <c r="AG110" i="1" l="1"/>
  <c r="AG112" i="1"/>
  <c r="AG113" i="1"/>
  <c r="AG111" i="1"/>
  <c r="AH38" i="1"/>
  <c r="AH37" i="1"/>
  <c r="Z82" i="1"/>
  <c r="Z78" i="1"/>
  <c r="Z81" i="1"/>
  <c r="Z77" i="1"/>
  <c r="Z84" i="1"/>
  <c r="Z80" i="1"/>
  <c r="Z76" i="1"/>
  <c r="Z83" i="1"/>
  <c r="Z79" i="1"/>
  <c r="Z75" i="1"/>
  <c r="AK75" i="1" s="1"/>
  <c r="Z53" i="1" s="1" a="1"/>
  <c r="Z53" i="1" s="1"/>
  <c r="Z47" i="1" s="1"/>
  <c r="AI6" i="1"/>
  <c r="AA39" i="1"/>
  <c r="AH111" i="1" l="1"/>
  <c r="AH113" i="1"/>
  <c r="AH112" i="1"/>
  <c r="AI38" i="1"/>
  <c r="AI37" i="1"/>
  <c r="AA85" i="1"/>
  <c r="AA81" i="1"/>
  <c r="AA77" i="1"/>
  <c r="AA84" i="1"/>
  <c r="AA80" i="1"/>
  <c r="AA76" i="1"/>
  <c r="AK76" i="1" s="1"/>
  <c r="AA53" i="1" s="1" a="1"/>
  <c r="AA53" i="1" s="1"/>
  <c r="AA47" i="1" s="1"/>
  <c r="AA83" i="1"/>
  <c r="AA79" i="1"/>
  <c r="AA82" i="1"/>
  <c r="AA78" i="1"/>
  <c r="AJ6" i="1"/>
  <c r="AB39" i="1"/>
  <c r="AI113" i="1" l="1"/>
  <c r="AI112" i="1"/>
  <c r="AJ38" i="1"/>
  <c r="AJ113" i="1" s="1"/>
  <c r="AJ37" i="1"/>
  <c r="AB85" i="1"/>
  <c r="AB81" i="1"/>
  <c r="AB77" i="1"/>
  <c r="AK77" i="1" s="1"/>
  <c r="AB53" i="1" s="1" a="1"/>
  <c r="AB53" i="1" s="1"/>
  <c r="AB47" i="1" s="1"/>
  <c r="AB84" i="1"/>
  <c r="AB80" i="1"/>
  <c r="AB83" i="1"/>
  <c r="AB79" i="1"/>
  <c r="AB82" i="1"/>
  <c r="AB78" i="1"/>
  <c r="AC39" i="1" l="1"/>
  <c r="AD39" i="1"/>
  <c r="AC84" i="1" l="1"/>
  <c r="AC80" i="1"/>
  <c r="AC83" i="1"/>
  <c r="AC79" i="1"/>
  <c r="AC82" i="1"/>
  <c r="AC78" i="1"/>
  <c r="AK78" i="1" s="1"/>
  <c r="AC53" i="1" s="1" a="1"/>
  <c r="AC53" i="1" s="1"/>
  <c r="AC47" i="1" s="1"/>
  <c r="AC85" i="1"/>
  <c r="AC81" i="1"/>
  <c r="AD84" i="1"/>
  <c r="AD80" i="1"/>
  <c r="AD83" i="1"/>
  <c r="AD79" i="1"/>
  <c r="AD82" i="1"/>
  <c r="AD85" i="1"/>
  <c r="AD81" i="1"/>
  <c r="AK79" i="1" l="1"/>
  <c r="AD53" i="1" s="1" a="1"/>
  <c r="AD53" i="1" s="1"/>
  <c r="AD47" i="1" s="1"/>
  <c r="AF39" i="1" l="1"/>
  <c r="AE39" i="1"/>
  <c r="AF83" i="1" l="1"/>
  <c r="AF82" i="1"/>
  <c r="AF85" i="1"/>
  <c r="AF81" i="1"/>
  <c r="AF84" i="1"/>
  <c r="AE83" i="1"/>
  <c r="AE82" i="1"/>
  <c r="AE85" i="1"/>
  <c r="AE81" i="1"/>
  <c r="AE84" i="1"/>
  <c r="AE80" i="1"/>
  <c r="AK80" i="1" s="1"/>
  <c r="AE53" i="1" s="1" a="1"/>
  <c r="AE53" i="1" s="1"/>
  <c r="AE47" i="1" s="1"/>
  <c r="AG39" i="1"/>
  <c r="AK81" i="1" l="1"/>
  <c r="AF53" i="1" s="1" a="1"/>
  <c r="AF53" i="1" s="1"/>
  <c r="AF47" i="1" s="1"/>
  <c r="AG82" i="1"/>
  <c r="AK82" i="1" s="1"/>
  <c r="AG53" i="1" s="1" a="1"/>
  <c r="AG53" i="1" s="1"/>
  <c r="AG47" i="1" s="1"/>
  <c r="AG85" i="1"/>
  <c r="AG84" i="1"/>
  <c r="AG83" i="1"/>
  <c r="AH39" i="1"/>
  <c r="AH85" i="1" l="1"/>
  <c r="AH84" i="1"/>
  <c r="AH83" i="1"/>
  <c r="AK83" i="1" s="1"/>
  <c r="AH53" i="1" s="1" a="1"/>
  <c r="AH53" i="1" s="1"/>
  <c r="AH47" i="1" s="1"/>
  <c r="AI39" i="1"/>
  <c r="AI85" i="1" l="1"/>
  <c r="AI84" i="1"/>
  <c r="AK84" i="1" s="1"/>
  <c r="AI53" i="1" s="1" a="1"/>
  <c r="AI53" i="1" s="1"/>
  <c r="AI47" i="1" s="1"/>
  <c r="AJ39" i="1" l="1"/>
  <c r="AJ85" i="1" l="1"/>
  <c r="AK85" i="1" s="1"/>
  <c r="AJ53" i="1" s="1" a="1"/>
  <c r="AJ53" i="1" s="1"/>
  <c r="AJ47" i="1" s="1"/>
  <c r="E13" i="1" l="1"/>
  <c r="G12" i="1"/>
  <c r="D39" i="1" s="1"/>
  <c r="G11" i="1"/>
  <c r="D41" i="1" s="1"/>
  <c r="G10" i="1"/>
  <c r="D40" i="1" s="1"/>
  <c r="D39" i="3" l="1"/>
  <c r="D39" i="2"/>
  <c r="D40" i="3"/>
  <c r="D40" i="2"/>
  <c r="D41" i="3"/>
  <c r="D41" i="2"/>
  <c r="F11" i="1"/>
  <c r="F12" i="1"/>
  <c r="G13" i="1"/>
  <c r="D37" i="1" s="1"/>
  <c r="F10" i="1"/>
  <c r="K54" i="2" l="1"/>
  <c r="L54" i="2"/>
  <c r="K54" i="3"/>
  <c r="L54" i="3"/>
  <c r="D37" i="3"/>
  <c r="K37" i="3" s="1"/>
  <c r="L35" i="3" s="1"/>
  <c r="L37" i="3" s="1"/>
  <c r="M35" i="3" s="1"/>
  <c r="D37" i="2"/>
  <c r="K37" i="2" s="1"/>
  <c r="L35" i="2" s="1"/>
  <c r="L37" i="2" s="1"/>
  <c r="M35" i="2" s="1"/>
  <c r="K55" i="2"/>
  <c r="K48" i="2"/>
  <c r="K50" i="2" s="1"/>
  <c r="K56" i="2" s="1"/>
  <c r="L55" i="2"/>
  <c r="L48" i="2"/>
  <c r="L50" i="2" s="1"/>
  <c r="L56" i="2" s="1"/>
  <c r="K48" i="3"/>
  <c r="K50" i="3" s="1"/>
  <c r="K56" i="3" s="1"/>
  <c r="K55" i="3"/>
  <c r="L48" i="3"/>
  <c r="L50" i="3" s="1"/>
  <c r="L56" i="3" s="1"/>
  <c r="L55" i="3"/>
  <c r="K37" i="1"/>
  <c r="F13" i="1"/>
  <c r="M37" i="2" l="1"/>
  <c r="N35" i="2" s="1"/>
  <c r="O35" i="2" s="1"/>
  <c r="P35" i="2" s="1"/>
  <c r="Q35" i="2" s="1"/>
  <c r="R35" i="2" s="1"/>
  <c r="S35" i="2" s="1"/>
  <c r="T35" i="2" s="1"/>
  <c r="U35" i="2" s="1"/>
  <c r="V35" i="2" s="1"/>
  <c r="W35" i="2" s="1"/>
  <c r="X35" i="2" s="1"/>
  <c r="Y35" i="2" s="1"/>
  <c r="Z35" i="2" s="1"/>
  <c r="AA35" i="2" s="1"/>
  <c r="AB35" i="2" s="1"/>
  <c r="AC35" i="2" s="1"/>
  <c r="AD35" i="2" s="1"/>
  <c r="AE35" i="2" s="1"/>
  <c r="AF35" i="2" s="1"/>
  <c r="AG35" i="2" s="1"/>
  <c r="AH35" i="2" s="1"/>
  <c r="AI35" i="2" s="1"/>
  <c r="AJ35" i="2" s="1"/>
  <c r="M37" i="3"/>
  <c r="N35" i="3" s="1"/>
  <c r="O35" i="3" s="1"/>
  <c r="P35" i="3" s="1"/>
  <c r="Q35" i="3" s="1"/>
  <c r="R35" i="3" s="1"/>
  <c r="S35" i="3" s="1"/>
  <c r="T35" i="3" s="1"/>
  <c r="U35" i="3" s="1"/>
  <c r="V35" i="3" s="1"/>
  <c r="W35" i="3" s="1"/>
  <c r="X35" i="3" s="1"/>
  <c r="Y35" i="3" s="1"/>
  <c r="Z35" i="3" s="1"/>
  <c r="AA35" i="3" s="1"/>
  <c r="AB35" i="3" s="1"/>
  <c r="AC35" i="3" s="1"/>
  <c r="AD35" i="3" s="1"/>
  <c r="AE35" i="3" s="1"/>
  <c r="AF35" i="3" s="1"/>
  <c r="AG35" i="3" s="1"/>
  <c r="AH35" i="3" s="1"/>
  <c r="AI35" i="3" s="1"/>
  <c r="AJ35" i="3" s="1"/>
  <c r="L57" i="3"/>
  <c r="L116" i="3" s="1"/>
  <c r="L118" i="3" s="1"/>
  <c r="L11" i="4" s="1"/>
  <c r="K57" i="3"/>
  <c r="D38" i="1"/>
  <c r="D6" i="4"/>
  <c r="L57" i="2"/>
  <c r="L116" i="2" s="1"/>
  <c r="L118" i="2" s="1"/>
  <c r="L10" i="4" s="1"/>
  <c r="K57" i="2"/>
  <c r="L35" i="1"/>
  <c r="K38" i="1"/>
  <c r="M38" i="3" l="1"/>
  <c r="K116" i="3"/>
  <c r="K118" i="3" s="1"/>
  <c r="K11" i="4" s="1"/>
  <c r="K116" i="2"/>
  <c r="K118" i="2" s="1"/>
  <c r="K10" i="4" s="1"/>
  <c r="M39" i="3"/>
  <c r="M97" i="3"/>
  <c r="AK97" i="3" s="1"/>
  <c r="T49" i="3" s="1" a="1"/>
  <c r="T49" i="3" s="1"/>
  <c r="M98" i="3"/>
  <c r="AK98" i="3" s="1"/>
  <c r="U49" i="3" s="1" a="1"/>
  <c r="U49" i="3" s="1"/>
  <c r="M99" i="3"/>
  <c r="AK99" i="3" s="1"/>
  <c r="V49" i="3" s="1" a="1"/>
  <c r="V49" i="3" s="1"/>
  <c r="M110" i="3"/>
  <c r="AK110" i="3" s="1"/>
  <c r="AG49" i="3" s="1" a="1"/>
  <c r="AG49" i="3" s="1"/>
  <c r="M111" i="3"/>
  <c r="AK111" i="3" s="1"/>
  <c r="AH49" i="3" s="1" a="1"/>
  <c r="AH49" i="3" s="1"/>
  <c r="M94" i="3"/>
  <c r="AK94" i="3" s="1"/>
  <c r="Q49" i="3" s="1" a="1"/>
  <c r="Q49" i="3" s="1"/>
  <c r="M107" i="3"/>
  <c r="AK107" i="3" s="1"/>
  <c r="AD49" i="3" s="1" a="1"/>
  <c r="AD49" i="3" s="1"/>
  <c r="M90" i="3"/>
  <c r="AK90" i="3" s="1"/>
  <c r="M49" i="3" s="1" a="1"/>
  <c r="M49" i="3" s="1"/>
  <c r="N39" i="3"/>
  <c r="M103" i="3"/>
  <c r="AK103" i="3" s="1"/>
  <c r="Z49" i="3" s="1" a="1"/>
  <c r="Z49" i="3" s="1"/>
  <c r="M101" i="3"/>
  <c r="AK101" i="3" s="1"/>
  <c r="X49" i="3" s="1" a="1"/>
  <c r="X49" i="3" s="1"/>
  <c r="M93" i="3"/>
  <c r="AK93" i="3" s="1"/>
  <c r="P49" i="3" s="1" a="1"/>
  <c r="P49" i="3" s="1"/>
  <c r="M112" i="3"/>
  <c r="AK112" i="3" s="1"/>
  <c r="AI49" i="3" s="1" a="1"/>
  <c r="AI49" i="3" s="1"/>
  <c r="M95" i="3"/>
  <c r="AK95" i="3" s="1"/>
  <c r="R49" i="3" s="1" a="1"/>
  <c r="R49" i="3" s="1"/>
  <c r="M108" i="3"/>
  <c r="AK108" i="3" s="1"/>
  <c r="AE49" i="3" s="1" a="1"/>
  <c r="AE49" i="3" s="1"/>
  <c r="M91" i="3"/>
  <c r="AK91" i="3" s="1"/>
  <c r="N49" i="3" s="1" a="1"/>
  <c r="N49" i="3" s="1"/>
  <c r="M100" i="3"/>
  <c r="AK100" i="3" s="1"/>
  <c r="W49" i="3" s="1" a="1"/>
  <c r="W49" i="3" s="1"/>
  <c r="M109" i="3"/>
  <c r="AK109" i="3" s="1"/>
  <c r="AF49" i="3" s="1" a="1"/>
  <c r="AF49" i="3" s="1"/>
  <c r="M104" i="3"/>
  <c r="AK104" i="3" s="1"/>
  <c r="AA49" i="3" s="1" a="1"/>
  <c r="AA49" i="3" s="1"/>
  <c r="M113" i="3"/>
  <c r="AK113" i="3" s="1"/>
  <c r="AJ49" i="3" s="1" a="1"/>
  <c r="AJ49" i="3" s="1"/>
  <c r="M92" i="3"/>
  <c r="AK92" i="3" s="1"/>
  <c r="O49" i="3" s="1" a="1"/>
  <c r="O49" i="3" s="1"/>
  <c r="M106" i="3"/>
  <c r="AK106" i="3" s="1"/>
  <c r="AC49" i="3" s="1" a="1"/>
  <c r="AC49" i="3" s="1"/>
  <c r="M96" i="3"/>
  <c r="AK96" i="3" s="1"/>
  <c r="S49" i="3" s="1" a="1"/>
  <c r="S49" i="3" s="1"/>
  <c r="M105" i="3"/>
  <c r="AK105" i="3" s="1"/>
  <c r="AB49" i="3" s="1" a="1"/>
  <c r="AB49" i="3" s="1"/>
  <c r="M102" i="3"/>
  <c r="AK102" i="3" s="1"/>
  <c r="Y49" i="3" s="1" a="1"/>
  <c r="Y49" i="3" s="1"/>
  <c r="AL38" i="3"/>
  <c r="D38" i="3"/>
  <c r="D38" i="2"/>
  <c r="M38" i="2"/>
  <c r="K89" i="1"/>
  <c r="K92" i="1"/>
  <c r="K88" i="1"/>
  <c r="K91" i="1"/>
  <c r="K113" i="1"/>
  <c r="K109" i="1"/>
  <c r="K105" i="1"/>
  <c r="K101" i="1"/>
  <c r="K97" i="1"/>
  <c r="K93" i="1"/>
  <c r="K99" i="1"/>
  <c r="K95" i="1"/>
  <c r="K100" i="1"/>
  <c r="K112" i="1"/>
  <c r="K108" i="1"/>
  <c r="K104" i="1"/>
  <c r="K96" i="1"/>
  <c r="K107" i="1"/>
  <c r="K106" i="1"/>
  <c r="K111" i="1"/>
  <c r="K103" i="1"/>
  <c r="K110" i="1"/>
  <c r="K98" i="1"/>
  <c r="K94" i="1"/>
  <c r="K102" i="1"/>
  <c r="K90" i="1"/>
  <c r="L37" i="1"/>
  <c r="M35" i="1" s="1"/>
  <c r="L38" i="1"/>
  <c r="K39" i="1"/>
  <c r="M69" i="3" l="1"/>
  <c r="M65" i="3"/>
  <c r="M68" i="3"/>
  <c r="M71" i="3"/>
  <c r="M63" i="3"/>
  <c r="M70" i="3"/>
  <c r="M64" i="3"/>
  <c r="M67" i="3"/>
  <c r="M66" i="3"/>
  <c r="M62" i="3"/>
  <c r="AK62" i="3" s="1"/>
  <c r="M53" i="3" s="1" a="1"/>
  <c r="M53" i="3" s="1"/>
  <c r="M99" i="2"/>
  <c r="AK99" i="2" s="1"/>
  <c r="V49" i="2" s="1" a="1"/>
  <c r="V49" i="2" s="1"/>
  <c r="M101" i="2"/>
  <c r="AK101" i="2" s="1"/>
  <c r="X49" i="2" s="1" a="1"/>
  <c r="X49" i="2" s="1"/>
  <c r="M108" i="2"/>
  <c r="AK108" i="2" s="1"/>
  <c r="AE49" i="2" s="1" a="1"/>
  <c r="AE49" i="2" s="1"/>
  <c r="M95" i="2"/>
  <c r="AK95" i="2" s="1"/>
  <c r="R49" i="2" s="1" a="1"/>
  <c r="R49" i="2" s="1"/>
  <c r="M97" i="2"/>
  <c r="AK97" i="2" s="1"/>
  <c r="T49" i="2" s="1" a="1"/>
  <c r="T49" i="2" s="1"/>
  <c r="M106" i="2"/>
  <c r="AK106" i="2" s="1"/>
  <c r="AC49" i="2" s="1" a="1"/>
  <c r="AC49" i="2" s="1"/>
  <c r="M91" i="2"/>
  <c r="AK91" i="2" s="1"/>
  <c r="N49" i="2" s="1" a="1"/>
  <c r="N49" i="2" s="1"/>
  <c r="M93" i="2"/>
  <c r="AK93" i="2" s="1"/>
  <c r="P49" i="2" s="1" a="1"/>
  <c r="P49" i="2" s="1"/>
  <c r="M110" i="2"/>
  <c r="AK110" i="2" s="1"/>
  <c r="AG49" i="2" s="1" a="1"/>
  <c r="AG49" i="2" s="1"/>
  <c r="M112" i="2"/>
  <c r="AK112" i="2" s="1"/>
  <c r="AI49" i="2" s="1" a="1"/>
  <c r="AI49" i="2" s="1"/>
  <c r="M111" i="2"/>
  <c r="AK111" i="2" s="1"/>
  <c r="AH49" i="2" s="1" a="1"/>
  <c r="AH49" i="2" s="1"/>
  <c r="M102" i="2"/>
  <c r="AK102" i="2" s="1"/>
  <c r="Y49" i="2" s="1" a="1"/>
  <c r="Y49" i="2" s="1"/>
  <c r="M104" i="2"/>
  <c r="AK104" i="2" s="1"/>
  <c r="AA49" i="2" s="1" a="1"/>
  <c r="AA49" i="2" s="1"/>
  <c r="M39" i="2"/>
  <c r="M113" i="2"/>
  <c r="AK113" i="2" s="1"/>
  <c r="AJ49" i="2" s="1" a="1"/>
  <c r="AJ49" i="2" s="1"/>
  <c r="M98" i="2"/>
  <c r="AK98" i="2" s="1"/>
  <c r="U49" i="2" s="1" a="1"/>
  <c r="U49" i="2" s="1"/>
  <c r="M100" i="2"/>
  <c r="AK100" i="2" s="1"/>
  <c r="W49" i="2" s="1" a="1"/>
  <c r="W49" i="2" s="1"/>
  <c r="N39" i="2"/>
  <c r="M94" i="2"/>
  <c r="AK94" i="2" s="1"/>
  <c r="Q49" i="2" s="1" a="1"/>
  <c r="Q49" i="2" s="1"/>
  <c r="M96" i="2"/>
  <c r="AK96" i="2" s="1"/>
  <c r="S49" i="2" s="1" a="1"/>
  <c r="S49" i="2" s="1"/>
  <c r="M92" i="2"/>
  <c r="AK92" i="2" s="1"/>
  <c r="O49" i="2" s="1" a="1"/>
  <c r="O49" i="2" s="1"/>
  <c r="M90" i="2"/>
  <c r="AK90" i="2" s="1"/>
  <c r="M49" i="2" s="1" a="1"/>
  <c r="M49" i="2" s="1"/>
  <c r="M107" i="2"/>
  <c r="AK107" i="2" s="1"/>
  <c r="AD49" i="2" s="1" a="1"/>
  <c r="AD49" i="2" s="1"/>
  <c r="M109" i="2"/>
  <c r="AK109" i="2" s="1"/>
  <c r="AF49" i="2" s="1" a="1"/>
  <c r="AF49" i="2" s="1"/>
  <c r="M103" i="2"/>
  <c r="AK103" i="2" s="1"/>
  <c r="Z49" i="2" s="1" a="1"/>
  <c r="Z49" i="2" s="1"/>
  <c r="M105" i="2"/>
  <c r="AK105" i="2" s="1"/>
  <c r="AB49" i="2" s="1" a="1"/>
  <c r="AB49" i="2" s="1"/>
  <c r="AL38" i="2"/>
  <c r="K15" i="4"/>
  <c r="L15" i="4"/>
  <c r="N65" i="3"/>
  <c r="N64" i="3"/>
  <c r="AK64" i="3" s="1"/>
  <c r="O53" i="3" s="1" a="1"/>
  <c r="O53" i="3" s="1"/>
  <c r="N66" i="3"/>
  <c r="N71" i="3"/>
  <c r="N72" i="3"/>
  <c r="AK72" i="3" s="1"/>
  <c r="W53" i="3" s="1" a="1"/>
  <c r="W53" i="3" s="1"/>
  <c r="N70" i="3"/>
  <c r="N69" i="3"/>
  <c r="N67" i="3"/>
  <c r="N63" i="3"/>
  <c r="AK63" i="3" s="1"/>
  <c r="N53" i="3" s="1" a="1"/>
  <c r="N53" i="3" s="1"/>
  <c r="N68" i="3"/>
  <c r="K16" i="4"/>
  <c r="L16" i="4"/>
  <c r="L39" i="1"/>
  <c r="L67" i="1" s="1"/>
  <c r="L113" i="1"/>
  <c r="L109" i="1"/>
  <c r="L105" i="1"/>
  <c r="L101" i="1"/>
  <c r="L97" i="1"/>
  <c r="L93" i="1"/>
  <c r="L89" i="1"/>
  <c r="L110" i="1"/>
  <c r="L106" i="1"/>
  <c r="L104" i="1"/>
  <c r="L100" i="1"/>
  <c r="L92" i="1"/>
  <c r="L95" i="1"/>
  <c r="L91" i="1"/>
  <c r="L98" i="1"/>
  <c r="L112" i="1"/>
  <c r="L108" i="1"/>
  <c r="L96" i="1"/>
  <c r="L94" i="1"/>
  <c r="L111" i="1"/>
  <c r="L107" i="1"/>
  <c r="L103" i="1"/>
  <c r="L99" i="1"/>
  <c r="L102" i="1"/>
  <c r="L90" i="1"/>
  <c r="AK88" i="1"/>
  <c r="M37" i="1"/>
  <c r="M38" i="1" s="1"/>
  <c r="K65" i="1"/>
  <c r="K60" i="1"/>
  <c r="AK60" i="1" s="1"/>
  <c r="K53" i="1" s="1" a="1"/>
  <c r="K53" i="1" s="1"/>
  <c r="K47" i="1" s="1"/>
  <c r="K43" i="1" s="1"/>
  <c r="K63" i="1"/>
  <c r="K69" i="1"/>
  <c r="K62" i="1"/>
  <c r="K67" i="1"/>
  <c r="K64" i="1"/>
  <c r="K61" i="1"/>
  <c r="K66" i="1"/>
  <c r="K68" i="1"/>
  <c r="L62" i="1"/>
  <c r="N37" i="1"/>
  <c r="L64" i="1" l="1"/>
  <c r="AK66" i="3"/>
  <c r="Q53" i="3" s="1" a="1"/>
  <c r="Q53" i="3" s="1"/>
  <c r="Q47" i="3" s="1"/>
  <c r="M62" i="2"/>
  <c r="AK62" i="2" s="1"/>
  <c r="M53" i="2" s="1" a="1"/>
  <c r="M53" i="2" s="1"/>
  <c r="M67" i="2"/>
  <c r="M71" i="2"/>
  <c r="M63" i="2"/>
  <c r="M64" i="2"/>
  <c r="M70" i="2"/>
  <c r="M65" i="2"/>
  <c r="M68" i="2"/>
  <c r="M66" i="2"/>
  <c r="AK66" i="2" s="1"/>
  <c r="Q53" i="2" s="1" a="1"/>
  <c r="Q53" i="2" s="1"/>
  <c r="M69" i="2"/>
  <c r="L63" i="1"/>
  <c r="O47" i="3"/>
  <c r="M47" i="3"/>
  <c r="M43" i="3" s="1"/>
  <c r="L69" i="1"/>
  <c r="L61" i="1"/>
  <c r="AK61" i="1" s="1"/>
  <c r="L53" i="1" s="1" a="1"/>
  <c r="L53" i="1" s="1"/>
  <c r="L47" i="1" s="1"/>
  <c r="AK67" i="3"/>
  <c r="R53" i="3" s="1" a="1"/>
  <c r="R53" i="3" s="1"/>
  <c r="AK70" i="3"/>
  <c r="U53" i="3" s="1" a="1"/>
  <c r="U53" i="3" s="1"/>
  <c r="N47" i="3"/>
  <c r="N72" i="2"/>
  <c r="AK72" i="2" s="1"/>
  <c r="W53" i="2" s="1" a="1"/>
  <c r="W53" i="2" s="1"/>
  <c r="N69" i="2"/>
  <c r="N68" i="2"/>
  <c r="N64" i="2"/>
  <c r="N63" i="2"/>
  <c r="N65" i="2"/>
  <c r="N71" i="2"/>
  <c r="N67" i="2"/>
  <c r="N70" i="2"/>
  <c r="N66" i="2"/>
  <c r="AK71" i="3"/>
  <c r="V53" i="3" s="1" a="1"/>
  <c r="V53" i="3" s="1"/>
  <c r="AK68" i="3"/>
  <c r="S53" i="3" s="1" a="1"/>
  <c r="S53" i="3" s="1"/>
  <c r="W47" i="3"/>
  <c r="AK65" i="3"/>
  <c r="P53" i="3" s="1" a="1"/>
  <c r="P53" i="3" s="1"/>
  <c r="AK69" i="3"/>
  <c r="T53" i="3" s="1" a="1"/>
  <c r="T53" i="3" s="1"/>
  <c r="L66" i="1"/>
  <c r="L68" i="1"/>
  <c r="L70" i="1"/>
  <c r="L65" i="1"/>
  <c r="M92" i="1"/>
  <c r="M99" i="1"/>
  <c r="M91" i="1"/>
  <c r="M113" i="1"/>
  <c r="M112" i="1"/>
  <c r="M108" i="1"/>
  <c r="M104" i="1"/>
  <c r="M100" i="1"/>
  <c r="M96" i="1"/>
  <c r="M102" i="1"/>
  <c r="M90" i="1"/>
  <c r="M111" i="1"/>
  <c r="M107" i="1"/>
  <c r="M103" i="1"/>
  <c r="M95" i="1"/>
  <c r="M110" i="1"/>
  <c r="M106" i="1"/>
  <c r="M105" i="1"/>
  <c r="M98" i="1"/>
  <c r="M94" i="1"/>
  <c r="M109" i="1"/>
  <c r="M93" i="1"/>
  <c r="M101" i="1"/>
  <c r="M97" i="1"/>
  <c r="N35" i="1"/>
  <c r="O35" i="1" s="1"/>
  <c r="P35" i="1" s="1"/>
  <c r="Q35" i="1" s="1"/>
  <c r="R35" i="1" s="1"/>
  <c r="S35" i="1" s="1"/>
  <c r="T35" i="1" s="1"/>
  <c r="U35" i="1" s="1"/>
  <c r="V35" i="1" s="1"/>
  <c r="W35" i="1" s="1"/>
  <c r="X35" i="1" s="1"/>
  <c r="Y35" i="1" s="1"/>
  <c r="Z35" i="1" s="1"/>
  <c r="AA35" i="1" s="1"/>
  <c r="AB35" i="1" s="1"/>
  <c r="AC35" i="1" s="1"/>
  <c r="AD35" i="1" s="1"/>
  <c r="AE35" i="1" s="1"/>
  <c r="AF35" i="1" s="1"/>
  <c r="AG35" i="1" s="1"/>
  <c r="AH35" i="1" s="1"/>
  <c r="AI35" i="1" s="1"/>
  <c r="AJ35" i="1" s="1"/>
  <c r="K49" i="1" a="1"/>
  <c r="K49" i="1" s="1"/>
  <c r="M39" i="1"/>
  <c r="AK89" i="1"/>
  <c r="K44" i="1"/>
  <c r="K55" i="1" s="1"/>
  <c r="L42" i="1"/>
  <c r="N38" i="1"/>
  <c r="AK69" i="2" l="1"/>
  <c r="T53" i="2" s="1" a="1"/>
  <c r="T53" i="2" s="1"/>
  <c r="AK68" i="2"/>
  <c r="S53" i="2" s="1" a="1"/>
  <c r="S53" i="2" s="1"/>
  <c r="S47" i="2" s="1"/>
  <c r="AK65" i="2"/>
  <c r="P53" i="2" s="1" a="1"/>
  <c r="P53" i="2" s="1"/>
  <c r="AK64" i="2"/>
  <c r="O53" i="2" s="1" a="1"/>
  <c r="O53" i="2" s="1"/>
  <c r="W47" i="2"/>
  <c r="S47" i="3"/>
  <c r="Q47" i="2"/>
  <c r="V47" i="3"/>
  <c r="P47" i="2"/>
  <c r="AK70" i="2"/>
  <c r="U53" i="2" s="1" a="1"/>
  <c r="U53" i="2" s="1"/>
  <c r="O47" i="2"/>
  <c r="AK63" i="2"/>
  <c r="N53" i="2" s="1" a="1"/>
  <c r="N53" i="2" s="1"/>
  <c r="T47" i="3"/>
  <c r="AK71" i="2"/>
  <c r="V53" i="2" s="1" a="1"/>
  <c r="V53" i="2" s="1"/>
  <c r="T47" i="2"/>
  <c r="P47" i="3"/>
  <c r="N42" i="3"/>
  <c r="M44" i="3"/>
  <c r="AK67" i="2"/>
  <c r="R53" i="2" s="1" a="1"/>
  <c r="R53" i="2" s="1"/>
  <c r="U47" i="3"/>
  <c r="R47" i="3"/>
  <c r="M47" i="2"/>
  <c r="M43" i="2" s="1"/>
  <c r="N112" i="1"/>
  <c r="N108" i="1"/>
  <c r="N104" i="1"/>
  <c r="N100" i="1"/>
  <c r="N96" i="1"/>
  <c r="N92" i="1"/>
  <c r="N107" i="1"/>
  <c r="N99" i="1"/>
  <c r="N113" i="1"/>
  <c r="N103" i="1"/>
  <c r="N95" i="1"/>
  <c r="N91" i="1"/>
  <c r="N109" i="1"/>
  <c r="N101" i="1"/>
  <c r="N97" i="1"/>
  <c r="N93" i="1"/>
  <c r="N111" i="1"/>
  <c r="N94" i="1"/>
  <c r="N105" i="1"/>
  <c r="N110" i="1"/>
  <c r="N106" i="1"/>
  <c r="N102" i="1"/>
  <c r="N98" i="1"/>
  <c r="AK90" i="1"/>
  <c r="L49" i="1" a="1"/>
  <c r="L49" i="1" s="1"/>
  <c r="AL38" i="1"/>
  <c r="M70" i="1"/>
  <c r="M66" i="1"/>
  <c r="M65" i="1"/>
  <c r="M64" i="1"/>
  <c r="M69" i="1"/>
  <c r="M68" i="1"/>
  <c r="M63" i="1"/>
  <c r="M71" i="1"/>
  <c r="M62" i="1"/>
  <c r="AK62" i="1" s="1"/>
  <c r="M53" i="1" s="1" a="1"/>
  <c r="M53" i="1" s="1"/>
  <c r="M47" i="1" s="1"/>
  <c r="M67" i="1"/>
  <c r="O39" i="1"/>
  <c r="O72" i="1" s="1"/>
  <c r="N39" i="1"/>
  <c r="L43" i="1"/>
  <c r="M42" i="1" s="1"/>
  <c r="K48" i="1"/>
  <c r="K50" i="1" s="1"/>
  <c r="K56" i="1" s="1"/>
  <c r="K54" i="1"/>
  <c r="N43" i="3" l="1"/>
  <c r="O42" i="3" s="1"/>
  <c r="U47" i="2"/>
  <c r="V47" i="2"/>
  <c r="N42" i="2"/>
  <c r="M44" i="2"/>
  <c r="R47" i="2"/>
  <c r="N47" i="2"/>
  <c r="M55" i="3"/>
  <c r="M48" i="3"/>
  <c r="M50" i="3" s="1"/>
  <c r="M56" i="3" s="1"/>
  <c r="M54" i="3"/>
  <c r="O68" i="1"/>
  <c r="AK91" i="1"/>
  <c r="O67" i="1"/>
  <c r="O65" i="1"/>
  <c r="O66" i="1"/>
  <c r="M49" i="1" a="1"/>
  <c r="M49" i="1" s="1"/>
  <c r="L44" i="1"/>
  <c r="L55" i="1" s="1"/>
  <c r="N69" i="1"/>
  <c r="O64" i="1"/>
  <c r="N72" i="1"/>
  <c r="AK72" i="1" s="1"/>
  <c r="W53" i="1" s="1" a="1"/>
  <c r="W53" i="1" s="1"/>
  <c r="W47" i="1" s="1"/>
  <c r="O73" i="1"/>
  <c r="AK73" i="1" s="1"/>
  <c r="X53" i="1" s="1" a="1"/>
  <c r="X53" i="1" s="1"/>
  <c r="X47" i="1" s="1"/>
  <c r="O69" i="1"/>
  <c r="O70" i="1"/>
  <c r="O71" i="1"/>
  <c r="N64" i="1"/>
  <c r="N68" i="1"/>
  <c r="N67" i="1"/>
  <c r="N71" i="1"/>
  <c r="N63" i="1"/>
  <c r="AK63" i="1" s="1"/>
  <c r="N53" i="1" s="1" a="1"/>
  <c r="N53" i="1" s="1"/>
  <c r="N47" i="1" s="1"/>
  <c r="N66" i="1"/>
  <c r="N70" i="1"/>
  <c r="N65" i="1"/>
  <c r="K57" i="1"/>
  <c r="K116" i="1" s="1"/>
  <c r="M43" i="1"/>
  <c r="N42" i="1" s="1"/>
  <c r="N44" i="3" l="1"/>
  <c r="AK68" i="1"/>
  <c r="S53" i="1" s="1" a="1"/>
  <c r="S53" i="1" s="1"/>
  <c r="S47" i="1" s="1"/>
  <c r="M57" i="3"/>
  <c r="M116" i="3" s="1"/>
  <c r="M118" i="3" s="1"/>
  <c r="M11" i="4" s="1"/>
  <c r="N43" i="2"/>
  <c r="O42" i="2" s="1"/>
  <c r="M55" i="2"/>
  <c r="M48" i="2"/>
  <c r="M50" i="2" s="1"/>
  <c r="M56" i="2" s="1"/>
  <c r="M54" i="2"/>
  <c r="N55" i="3"/>
  <c r="N48" i="3"/>
  <c r="N50" i="3" s="1"/>
  <c r="N56" i="3" s="1"/>
  <c r="N54" i="3"/>
  <c r="O43" i="3"/>
  <c r="P42" i="3" s="1"/>
  <c r="AK67" i="1"/>
  <c r="R53" i="1" s="1" a="1"/>
  <c r="R53" i="1" s="1"/>
  <c r="R47" i="1" s="1"/>
  <c r="AK65" i="1"/>
  <c r="P53" i="1" s="1" a="1"/>
  <c r="P53" i="1" s="1"/>
  <c r="P47" i="1" s="1"/>
  <c r="AK66" i="1"/>
  <c r="Q53" i="1" s="1" a="1"/>
  <c r="Q53" i="1" s="1"/>
  <c r="Q47" i="1" s="1"/>
  <c r="AK69" i="1"/>
  <c r="T53" i="1" s="1" a="1"/>
  <c r="T53" i="1" s="1"/>
  <c r="T47" i="1" s="1"/>
  <c r="L54" i="1"/>
  <c r="L48" i="1"/>
  <c r="L50" i="1" s="1"/>
  <c r="L56" i="1" s="1"/>
  <c r="AK64" i="1"/>
  <c r="O53" i="1" s="1" a="1"/>
  <c r="O53" i="1" s="1"/>
  <c r="O47" i="1" s="1"/>
  <c r="N49" i="1" a="1"/>
  <c r="N49" i="1" s="1"/>
  <c r="AK71" i="1"/>
  <c r="V53" i="1" s="1" a="1"/>
  <c r="V53" i="1" s="1"/>
  <c r="V47" i="1" s="1"/>
  <c r="AK70" i="1"/>
  <c r="U53" i="1" s="1" a="1"/>
  <c r="U53" i="1" s="1"/>
  <c r="U47" i="1" s="1"/>
  <c r="AK92" i="1"/>
  <c r="M44" i="1"/>
  <c r="M55" i="1" s="1"/>
  <c r="K118" i="1"/>
  <c r="K9" i="4" s="1"/>
  <c r="AK112" i="1"/>
  <c r="AI49" i="1" s="1" a="1"/>
  <c r="AI49" i="1" s="1"/>
  <c r="AK110" i="1"/>
  <c r="AG49" i="1" s="1" a="1"/>
  <c r="AG49" i="1" s="1"/>
  <c r="AK103" i="1"/>
  <c r="Z49" i="1" s="1" a="1"/>
  <c r="Z49" i="1" s="1"/>
  <c r="AK97" i="1"/>
  <c r="T49" i="1" s="1" a="1"/>
  <c r="T49" i="1" s="1"/>
  <c r="AK101" i="1"/>
  <c r="X49" i="1" s="1" a="1"/>
  <c r="X49" i="1" s="1"/>
  <c r="AK111" i="1"/>
  <c r="AH49" i="1" s="1" a="1"/>
  <c r="AH49" i="1" s="1"/>
  <c r="AK104" i="1"/>
  <c r="AA49" i="1" s="1" a="1"/>
  <c r="AA49" i="1" s="1"/>
  <c r="AK106" i="1"/>
  <c r="AC49" i="1" s="1" a="1"/>
  <c r="AC49" i="1" s="1"/>
  <c r="AK93" i="1"/>
  <c r="P49" i="1" s="1" a="1"/>
  <c r="P49" i="1" s="1"/>
  <c r="AK98" i="1"/>
  <c r="AK108" i="1"/>
  <c r="AE49" i="1" s="1" a="1"/>
  <c r="AE49" i="1" s="1"/>
  <c r="AK100" i="1"/>
  <c r="W49" i="1" s="1" a="1"/>
  <c r="W49" i="1" s="1"/>
  <c r="AK105" i="1"/>
  <c r="AB49" i="1" s="1" a="1"/>
  <c r="AB49" i="1" s="1"/>
  <c r="AK107" i="1"/>
  <c r="AD49" i="1" s="1" a="1"/>
  <c r="AD49" i="1" s="1"/>
  <c r="AK109" i="1"/>
  <c r="AF49" i="1" s="1" a="1"/>
  <c r="AF49" i="1" s="1"/>
  <c r="AK94" i="1"/>
  <c r="AK96" i="1"/>
  <c r="S49" i="1" s="1" a="1"/>
  <c r="S49" i="1" s="1"/>
  <c r="AK113" i="1"/>
  <c r="AJ49" i="1" s="1" a="1"/>
  <c r="AJ49" i="1" s="1"/>
  <c r="AK95" i="1"/>
  <c r="R49" i="1" s="1" a="1"/>
  <c r="R49" i="1" s="1"/>
  <c r="AK99" i="1"/>
  <c r="AK102" i="1"/>
  <c r="Y49" i="1" s="1" a="1"/>
  <c r="Y49" i="1" s="1"/>
  <c r="N43" i="1"/>
  <c r="N44" i="2" l="1"/>
  <c r="M57" i="2"/>
  <c r="M116" i="2" s="1"/>
  <c r="M118" i="2" s="1"/>
  <c r="M10" i="4" s="1"/>
  <c r="O44" i="3"/>
  <c r="P43" i="3"/>
  <c r="Q42" i="3" s="1"/>
  <c r="N57" i="3"/>
  <c r="M16" i="4"/>
  <c r="N55" i="2"/>
  <c r="N48" i="2"/>
  <c r="N50" i="2" s="1"/>
  <c r="N56" i="2" s="1"/>
  <c r="N54" i="2"/>
  <c r="O43" i="2"/>
  <c r="P42" i="2" s="1"/>
  <c r="K14" i="4"/>
  <c r="L57" i="1"/>
  <c r="L116" i="1" s="1"/>
  <c r="Q49" i="1" a="1"/>
  <c r="Q49" i="1" s="1"/>
  <c r="O49" i="1" a="1"/>
  <c r="O49" i="1" s="1"/>
  <c r="V49" i="1" a="1"/>
  <c r="V49" i="1" s="1"/>
  <c r="U49" i="1" a="1"/>
  <c r="U49" i="1" s="1"/>
  <c r="M54" i="1"/>
  <c r="M48" i="1"/>
  <c r="M50" i="1" s="1"/>
  <c r="M56" i="1" s="1"/>
  <c r="O42" i="1"/>
  <c r="N44" i="1"/>
  <c r="O44" i="2" l="1"/>
  <c r="P44" i="3"/>
  <c r="N116" i="3"/>
  <c r="N118" i="3" s="1"/>
  <c r="N11" i="4" s="1"/>
  <c r="N57" i="2"/>
  <c r="M15" i="4"/>
  <c r="P43" i="2"/>
  <c r="Q42" i="2" s="1"/>
  <c r="P55" i="3"/>
  <c r="P54" i="3"/>
  <c r="P48" i="3"/>
  <c r="P50" i="3" s="1"/>
  <c r="P56" i="3" s="1"/>
  <c r="O54" i="2"/>
  <c r="O55" i="2"/>
  <c r="O48" i="2"/>
  <c r="O50" i="2" s="1"/>
  <c r="O56" i="2" s="1"/>
  <c r="Q43" i="3"/>
  <c r="R42" i="3" s="1"/>
  <c r="O55" i="3"/>
  <c r="O54" i="3"/>
  <c r="O48" i="3"/>
  <c r="O50" i="3" s="1"/>
  <c r="O56" i="3" s="1"/>
  <c r="L118" i="1"/>
  <c r="L9" i="4" s="1"/>
  <c r="M57" i="1"/>
  <c r="M116" i="1" s="1"/>
  <c r="N55" i="1"/>
  <c r="N48" i="1"/>
  <c r="N50" i="1" s="1"/>
  <c r="N54" i="1"/>
  <c r="O43" i="1"/>
  <c r="P42" i="1" s="1"/>
  <c r="Q44" i="3" l="1"/>
  <c r="P44" i="2"/>
  <c r="P55" i="2"/>
  <c r="P48" i="2"/>
  <c r="P50" i="2" s="1"/>
  <c r="P56" i="2" s="1"/>
  <c r="P54" i="2"/>
  <c r="Q54" i="3"/>
  <c r="Q55" i="3"/>
  <c r="Q48" i="3"/>
  <c r="Q50" i="3" s="1"/>
  <c r="Q56" i="3" s="1"/>
  <c r="Q43" i="2"/>
  <c r="R42" i="2" s="1"/>
  <c r="O57" i="3"/>
  <c r="R43" i="3"/>
  <c r="S42" i="3" s="1"/>
  <c r="O57" i="2"/>
  <c r="O116" i="2" s="1"/>
  <c r="O118" i="2" s="1"/>
  <c r="O10" i="4" s="1"/>
  <c r="N116" i="2"/>
  <c r="N118" i="2" s="1"/>
  <c r="N10" i="4" s="1"/>
  <c r="P57" i="3"/>
  <c r="P116" i="3" s="1"/>
  <c r="P118" i="3" s="1"/>
  <c r="P11" i="4" s="1"/>
  <c r="N16" i="4"/>
  <c r="L14" i="4"/>
  <c r="M118" i="1"/>
  <c r="M9" i="4" s="1"/>
  <c r="M14" i="4" s="1"/>
  <c r="O44" i="1"/>
  <c r="O55" i="1" s="1"/>
  <c r="N56" i="1"/>
  <c r="N57" i="1" s="1"/>
  <c r="N116" i="1" s="1"/>
  <c r="P43" i="1"/>
  <c r="Q42" i="1" s="1"/>
  <c r="R44" i="3" l="1"/>
  <c r="R54" i="3" s="1"/>
  <c r="R55" i="3"/>
  <c r="Q44" i="2"/>
  <c r="Q57" i="3"/>
  <c r="Q116" i="3" s="1"/>
  <c r="Q118" i="3" s="1"/>
  <c r="Q11" i="4" s="1"/>
  <c r="O116" i="3"/>
  <c r="O118" i="3" s="1"/>
  <c r="O11" i="4" s="1"/>
  <c r="P16" i="4" s="1"/>
  <c r="P57" i="2"/>
  <c r="P116" i="2" s="1"/>
  <c r="P118" i="2" s="1"/>
  <c r="P10" i="4" s="1"/>
  <c r="P15" i="4" s="1"/>
  <c r="S43" i="3"/>
  <c r="T42" i="3" s="1"/>
  <c r="R43" i="2"/>
  <c r="S42" i="2" s="1"/>
  <c r="N15" i="4"/>
  <c r="O15" i="4"/>
  <c r="O48" i="1"/>
  <c r="O50" i="1" s="1"/>
  <c r="O56" i="1" s="1"/>
  <c r="O54" i="1"/>
  <c r="N118" i="1"/>
  <c r="N9" i="4" s="1"/>
  <c r="P44" i="1"/>
  <c r="P55" i="1" s="1"/>
  <c r="Q43" i="1"/>
  <c r="R42" i="1" s="1"/>
  <c r="R48" i="3" l="1"/>
  <c r="R50" i="3" s="1"/>
  <c r="R56" i="3" s="1"/>
  <c r="S43" i="2"/>
  <c r="T42" i="2" s="1"/>
  <c r="T43" i="3"/>
  <c r="U42" i="3" s="1"/>
  <c r="Q16" i="4"/>
  <c r="O16" i="4"/>
  <c r="Q48" i="2"/>
  <c r="Q50" i="2" s="1"/>
  <c r="Q56" i="2" s="1"/>
  <c r="Q54" i="2"/>
  <c r="Q55" i="2"/>
  <c r="S44" i="3"/>
  <c r="R57" i="3"/>
  <c r="R44" i="2"/>
  <c r="N14" i="4"/>
  <c r="O57" i="1"/>
  <c r="P48" i="1"/>
  <c r="P50" i="1" s="1"/>
  <c r="P56" i="1" s="1"/>
  <c r="P54" i="1"/>
  <c r="Q44" i="1"/>
  <c r="Q55" i="1" s="1"/>
  <c r="R43" i="1"/>
  <c r="S42" i="1" s="1"/>
  <c r="S44" i="2" l="1"/>
  <c r="S48" i="2" s="1"/>
  <c r="S50" i="2" s="1"/>
  <c r="S56" i="2" s="1"/>
  <c r="T44" i="3"/>
  <c r="R116" i="3"/>
  <c r="R118" i="3" s="1"/>
  <c r="R11" i="4" s="1"/>
  <c r="T55" i="3"/>
  <c r="T48" i="3"/>
  <c r="T50" i="3" s="1"/>
  <c r="T56" i="3" s="1"/>
  <c r="T54" i="3"/>
  <c r="U43" i="3"/>
  <c r="V42" i="3" s="1"/>
  <c r="R54" i="2"/>
  <c r="R55" i="2"/>
  <c r="R48" i="2"/>
  <c r="R50" i="2" s="1"/>
  <c r="R56" i="2" s="1"/>
  <c r="S48" i="3"/>
  <c r="S50" i="3" s="1"/>
  <c r="S56" i="3" s="1"/>
  <c r="S55" i="3"/>
  <c r="S54" i="3"/>
  <c r="S55" i="2"/>
  <c r="S54" i="2"/>
  <c r="Q57" i="2"/>
  <c r="T43" i="2"/>
  <c r="U42" i="2" s="1"/>
  <c r="O116" i="1"/>
  <c r="O118" i="1" s="1"/>
  <c r="O9" i="4" s="1"/>
  <c r="P57" i="1"/>
  <c r="R44" i="1"/>
  <c r="R55" i="1" s="1"/>
  <c r="Q54" i="1"/>
  <c r="Q48" i="1"/>
  <c r="Q50" i="1" s="1"/>
  <c r="S43" i="1"/>
  <c r="T42" i="1" s="1"/>
  <c r="T57" i="3" l="1"/>
  <c r="T116" i="3" s="1"/>
  <c r="T118" i="3" s="1"/>
  <c r="T11" i="4" s="1"/>
  <c r="U44" i="3"/>
  <c r="S57" i="2"/>
  <c r="S116" i="2" s="1"/>
  <c r="S118" i="2" s="1"/>
  <c r="S10" i="4" s="1"/>
  <c r="U43" i="2"/>
  <c r="V42" i="2" s="1"/>
  <c r="R57" i="2"/>
  <c r="R116" i="2" s="1"/>
  <c r="R118" i="2" s="1"/>
  <c r="R10" i="4" s="1"/>
  <c r="U48" i="3"/>
  <c r="U50" i="3" s="1"/>
  <c r="U56" i="3" s="1"/>
  <c r="U54" i="3"/>
  <c r="U55" i="3"/>
  <c r="T44" i="2"/>
  <c r="V43" i="3"/>
  <c r="W42" i="3" s="1"/>
  <c r="Q116" i="2"/>
  <c r="Q118" i="2" s="1"/>
  <c r="Q10" i="4" s="1"/>
  <c r="S57" i="3"/>
  <c r="S116" i="3" s="1"/>
  <c r="S118" i="3" s="1"/>
  <c r="S11" i="4" s="1"/>
  <c r="S16" i="4" s="1"/>
  <c r="R16" i="4"/>
  <c r="O14" i="4"/>
  <c r="P116" i="1"/>
  <c r="P118" i="1" s="1"/>
  <c r="P9" i="4" s="1"/>
  <c r="R54" i="1"/>
  <c r="R48" i="1"/>
  <c r="R50" i="1" s="1"/>
  <c r="R56" i="1" s="1"/>
  <c r="Q56" i="1"/>
  <c r="Q57" i="1" s="1"/>
  <c r="Q116" i="1" s="1"/>
  <c r="S44" i="1"/>
  <c r="S55" i="1" s="1"/>
  <c r="T43" i="1"/>
  <c r="U42" i="1" s="1"/>
  <c r="V44" i="3" l="1"/>
  <c r="T16" i="4"/>
  <c r="W43" i="3"/>
  <c r="X42" i="3" s="1"/>
  <c r="Q15" i="4"/>
  <c r="T55" i="2"/>
  <c r="T48" i="2"/>
  <c r="T50" i="2" s="1"/>
  <c r="T56" i="2" s="1"/>
  <c r="T54" i="2"/>
  <c r="S15" i="4"/>
  <c r="U57" i="3"/>
  <c r="U116" i="3" s="1"/>
  <c r="U118" i="3" s="1"/>
  <c r="U11" i="4" s="1"/>
  <c r="U16" i="4" s="1"/>
  <c r="R15" i="4"/>
  <c r="U44" i="2"/>
  <c r="V54" i="3"/>
  <c r="V48" i="3"/>
  <c r="V50" i="3" s="1"/>
  <c r="V56" i="3" s="1"/>
  <c r="V55" i="3"/>
  <c r="V43" i="2"/>
  <c r="W42" i="2" s="1"/>
  <c r="P14" i="4"/>
  <c r="R57" i="1"/>
  <c r="Q118" i="1"/>
  <c r="Q9" i="4" s="1"/>
  <c r="Q14" i="4" s="1"/>
  <c r="S48" i="1"/>
  <c r="S50" i="1" s="1"/>
  <c r="S56" i="1" s="1"/>
  <c r="S54" i="1"/>
  <c r="U43" i="1"/>
  <c r="V42" i="1" s="1"/>
  <c r="T44" i="1"/>
  <c r="T55" i="1" s="1"/>
  <c r="V57" i="3" l="1"/>
  <c r="V116" i="3" s="1"/>
  <c r="V118" i="3" s="1"/>
  <c r="V11" i="4" s="1"/>
  <c r="V16" i="4" s="1"/>
  <c r="T57" i="2"/>
  <c r="T116" i="2" s="1"/>
  <c r="T118" i="2" s="1"/>
  <c r="T10" i="4" s="1"/>
  <c r="T15" i="4" s="1"/>
  <c r="V44" i="2"/>
  <c r="U55" i="2"/>
  <c r="U54" i="2"/>
  <c r="U48" i="2"/>
  <c r="U50" i="2" s="1"/>
  <c r="U56" i="2" s="1"/>
  <c r="V55" i="2"/>
  <c r="V54" i="2"/>
  <c r="V48" i="2"/>
  <c r="V50" i="2" s="1"/>
  <c r="V56" i="2" s="1"/>
  <c r="W43" i="2"/>
  <c r="X42" i="2" s="1"/>
  <c r="W44" i="3"/>
  <c r="X43" i="3"/>
  <c r="Y42" i="3" s="1"/>
  <c r="R116" i="1"/>
  <c r="R118" i="1" s="1"/>
  <c r="R9" i="4" s="1"/>
  <c r="R14" i="4" s="1"/>
  <c r="S57" i="1"/>
  <c r="U44" i="1"/>
  <c r="U55" i="1" s="1"/>
  <c r="T48" i="1"/>
  <c r="T50" i="1" s="1"/>
  <c r="T54" i="1"/>
  <c r="V43" i="1"/>
  <c r="W42" i="1" s="1"/>
  <c r="W44" i="2" l="1"/>
  <c r="W54" i="2" s="1"/>
  <c r="X44" i="3"/>
  <c r="W55" i="3"/>
  <c r="W54" i="3"/>
  <c r="W48" i="3"/>
  <c r="W50" i="3" s="1"/>
  <c r="W56" i="3" s="1"/>
  <c r="X43" i="2"/>
  <c r="Y42" i="2" s="1"/>
  <c r="Y43" i="3"/>
  <c r="Z42" i="3" s="1"/>
  <c r="W55" i="2"/>
  <c r="W48" i="2"/>
  <c r="W50" i="2" s="1"/>
  <c r="W56" i="2" s="1"/>
  <c r="V57" i="2"/>
  <c r="V116" i="2" s="1"/>
  <c r="V118" i="2" s="1"/>
  <c r="V10" i="4" s="1"/>
  <c r="U57" i="2"/>
  <c r="U116" i="2" s="1"/>
  <c r="U118" i="2" s="1"/>
  <c r="U10" i="4" s="1"/>
  <c r="U15" i="4" s="1"/>
  <c r="S116" i="1"/>
  <c r="S118" i="1" s="1"/>
  <c r="S9" i="4" s="1"/>
  <c r="U48" i="1"/>
  <c r="U50" i="1" s="1"/>
  <c r="U56" i="1" s="1"/>
  <c r="U54" i="1"/>
  <c r="T56" i="1"/>
  <c r="T57" i="1" s="1"/>
  <c r="T116" i="1" s="1"/>
  <c r="W43" i="1"/>
  <c r="X42" i="1" s="1"/>
  <c r="V44" i="1"/>
  <c r="V55" i="1" s="1"/>
  <c r="Y44" i="3" l="1"/>
  <c r="X44" i="2"/>
  <c r="V15" i="4"/>
  <c r="W57" i="2"/>
  <c r="W116" i="2" s="1"/>
  <c r="W118" i="2" s="1"/>
  <c r="W10" i="4" s="1"/>
  <c r="W15" i="4" s="1"/>
  <c r="Y54" i="3"/>
  <c r="Y55" i="3"/>
  <c r="Y48" i="3"/>
  <c r="Y50" i="3" s="1"/>
  <c r="Y56" i="3" s="1"/>
  <c r="X54" i="2"/>
  <c r="X48" i="2"/>
  <c r="X50" i="2" s="1"/>
  <c r="X56" i="2" s="1"/>
  <c r="X55" i="2"/>
  <c r="Y43" i="2"/>
  <c r="Z42" i="2" s="1"/>
  <c r="W57" i="3"/>
  <c r="W116" i="3" s="1"/>
  <c r="W118" i="3" s="1"/>
  <c r="W11" i="4" s="1"/>
  <c r="W16" i="4" s="1"/>
  <c r="Z43" i="3"/>
  <c r="AA42" i="3" s="1"/>
  <c r="X54" i="3"/>
  <c r="X55" i="3"/>
  <c r="X48" i="3"/>
  <c r="X50" i="3" s="1"/>
  <c r="X56" i="3" s="1"/>
  <c r="S14" i="4"/>
  <c r="U57" i="1"/>
  <c r="T118" i="1"/>
  <c r="T9" i="4" s="1"/>
  <c r="T14" i="4" s="1"/>
  <c r="V48" i="1"/>
  <c r="V50" i="1" s="1"/>
  <c r="V54" i="1"/>
  <c r="X43" i="1"/>
  <c r="Y42" i="1" s="1"/>
  <c r="W44" i="1"/>
  <c r="W55" i="1" s="1"/>
  <c r="Z44" i="3" l="1"/>
  <c r="Y44" i="2"/>
  <c r="AA43" i="3"/>
  <c r="AB42" i="3" s="1"/>
  <c r="Y54" i="2"/>
  <c r="Y55" i="2"/>
  <c r="Y48" i="2"/>
  <c r="Y50" i="2" s="1"/>
  <c r="Y56" i="2" s="1"/>
  <c r="Z55" i="3"/>
  <c r="Z48" i="3"/>
  <c r="Z50" i="3" s="1"/>
  <c r="Z56" i="3" s="1"/>
  <c r="Z54" i="3"/>
  <c r="Z43" i="2"/>
  <c r="AA42" i="2" s="1"/>
  <c r="Y57" i="3"/>
  <c r="Y116" i="3" s="1"/>
  <c r="Y118" i="3" s="1"/>
  <c r="Y11" i="4" s="1"/>
  <c r="X57" i="2"/>
  <c r="X116" i="2" s="1"/>
  <c r="X118" i="2" s="1"/>
  <c r="X10" i="4" s="1"/>
  <c r="X15" i="4" s="1"/>
  <c r="X57" i="3"/>
  <c r="X116" i="3" s="1"/>
  <c r="X118" i="3" s="1"/>
  <c r="X11" i="4" s="1"/>
  <c r="X16" i="4" s="1"/>
  <c r="U116" i="1"/>
  <c r="U118" i="1" s="1"/>
  <c r="U9" i="4" s="1"/>
  <c r="U14" i="4" s="1"/>
  <c r="V56" i="1"/>
  <c r="V57" i="1" s="1"/>
  <c r="V116" i="1" s="1"/>
  <c r="W48" i="1"/>
  <c r="W50" i="1" s="1"/>
  <c r="W54" i="1"/>
  <c r="Y43" i="1"/>
  <c r="Z42" i="1" s="1"/>
  <c r="X44" i="1"/>
  <c r="X55" i="1" s="1"/>
  <c r="Z44" i="2" l="1"/>
  <c r="AA43" i="2"/>
  <c r="AB42" i="2" s="1"/>
  <c r="Y57" i="2"/>
  <c r="Y116" i="2" s="1"/>
  <c r="Y118" i="2" s="1"/>
  <c r="Y10" i="4" s="1"/>
  <c r="Y15" i="4" s="1"/>
  <c r="Y16" i="4"/>
  <c r="Z57" i="3"/>
  <c r="Z116" i="3" s="1"/>
  <c r="Z118" i="3" s="1"/>
  <c r="Z11" i="4" s="1"/>
  <c r="Z16" i="4" s="1"/>
  <c r="AA44" i="3"/>
  <c r="AB43" i="3"/>
  <c r="AC42" i="3" s="1"/>
  <c r="Y44" i="1"/>
  <c r="Y55" i="1" s="1"/>
  <c r="V118" i="1"/>
  <c r="V9" i="4" s="1"/>
  <c r="V14" i="4" s="1"/>
  <c r="W56" i="1"/>
  <c r="W57" i="1" s="1"/>
  <c r="W116" i="1" s="1"/>
  <c r="X48" i="1"/>
  <c r="X50" i="1" s="1"/>
  <c r="X54" i="1"/>
  <c r="Z43" i="1"/>
  <c r="AA42" i="1" s="1"/>
  <c r="AB44" i="3" l="1"/>
  <c r="AB55" i="3" s="1"/>
  <c r="AA48" i="3"/>
  <c r="AA50" i="3" s="1"/>
  <c r="AA56" i="3" s="1"/>
  <c r="AA54" i="3"/>
  <c r="AA55" i="3"/>
  <c r="AA44" i="2"/>
  <c r="AC43" i="3"/>
  <c r="AD42" i="3" s="1"/>
  <c r="AB43" i="2"/>
  <c r="AC42" i="2" s="1"/>
  <c r="Z48" i="2"/>
  <c r="Z50" i="2" s="1"/>
  <c r="Z56" i="2" s="1"/>
  <c r="Z54" i="2"/>
  <c r="Z55" i="2"/>
  <c r="Y54" i="1"/>
  <c r="Y48" i="1"/>
  <c r="Y50" i="1" s="1"/>
  <c r="Y56" i="1" s="1"/>
  <c r="W118" i="1"/>
  <c r="W9" i="4" s="1"/>
  <c r="W14" i="4" s="1"/>
  <c r="Z44" i="1"/>
  <c r="Z55" i="1" s="1"/>
  <c r="X56" i="1"/>
  <c r="X57" i="1" s="1"/>
  <c r="X116" i="1" s="1"/>
  <c r="AA43" i="1"/>
  <c r="AB42" i="1" s="1"/>
  <c r="AB54" i="3" l="1"/>
  <c r="AB48" i="3"/>
  <c r="AB50" i="3" s="1"/>
  <c r="AB56" i="3" s="1"/>
  <c r="AB44" i="2"/>
  <c r="AC44" i="3"/>
  <c r="AC48" i="3" s="1"/>
  <c r="AC50" i="3" s="1"/>
  <c r="AC56" i="3" s="1"/>
  <c r="AC43" i="2"/>
  <c r="AD42" i="2" s="1"/>
  <c r="AD43" i="3"/>
  <c r="AE42" i="3" s="1"/>
  <c r="AA55" i="2"/>
  <c r="AA48" i="2"/>
  <c r="AA50" i="2" s="1"/>
  <c r="AA56" i="2" s="1"/>
  <c r="AA54" i="2"/>
  <c r="AB55" i="2"/>
  <c r="AB54" i="2"/>
  <c r="AB48" i="2"/>
  <c r="AB50" i="2" s="1"/>
  <c r="AB56" i="2" s="1"/>
  <c r="AA57" i="3"/>
  <c r="AA116" i="3" s="1"/>
  <c r="AA118" i="3" s="1"/>
  <c r="AA11" i="4" s="1"/>
  <c r="AA16" i="4" s="1"/>
  <c r="Z57" i="2"/>
  <c r="Z116" i="2" s="1"/>
  <c r="Z118" i="2" s="1"/>
  <c r="Z10" i="4" s="1"/>
  <c r="Z15" i="4" s="1"/>
  <c r="Y57" i="1"/>
  <c r="X118" i="1"/>
  <c r="X9" i="4" s="1"/>
  <c r="X14" i="4" s="1"/>
  <c r="Z48" i="1"/>
  <c r="Z50" i="1" s="1"/>
  <c r="Z56" i="1" s="1"/>
  <c r="Z54" i="1"/>
  <c r="AA44" i="1"/>
  <c r="AA55" i="1" s="1"/>
  <c r="AB43" i="1"/>
  <c r="AC42" i="1" s="1"/>
  <c r="AB57" i="3" l="1"/>
  <c r="AB116" i="3" s="1"/>
  <c r="AB118" i="3" s="1"/>
  <c r="AB11" i="4" s="1"/>
  <c r="AB16" i="4" s="1"/>
  <c r="AD44" i="3"/>
  <c r="AD55" i="3" s="1"/>
  <c r="AB57" i="2"/>
  <c r="AB116" i="2" s="1"/>
  <c r="AB118" i="2" s="1"/>
  <c r="AB10" i="4" s="1"/>
  <c r="AC55" i="3"/>
  <c r="AC54" i="3"/>
  <c r="AC57" i="3" s="1"/>
  <c r="AC116" i="3" s="1"/>
  <c r="AC118" i="3" s="1"/>
  <c r="AC11" i="4" s="1"/>
  <c r="AC16" i="4" s="1"/>
  <c r="AE43" i="3"/>
  <c r="AF42" i="3" s="1"/>
  <c r="AA57" i="2"/>
  <c r="AA116" i="2" s="1"/>
  <c r="AA118" i="2" s="1"/>
  <c r="AA10" i="4" s="1"/>
  <c r="AA15" i="4" s="1"/>
  <c r="AC44" i="2"/>
  <c r="AD43" i="2"/>
  <c r="AE42" i="2" s="1"/>
  <c r="Y116" i="1"/>
  <c r="Y118" i="1" s="1"/>
  <c r="Y9" i="4" s="1"/>
  <c r="Y14" i="4" s="1"/>
  <c r="Z57" i="1"/>
  <c r="AA48" i="1"/>
  <c r="AA50" i="1" s="1"/>
  <c r="AA56" i="1" s="1"/>
  <c r="AA54" i="1"/>
  <c r="AC43" i="1"/>
  <c r="AD42" i="1" s="1"/>
  <c r="AB44" i="1"/>
  <c r="AB55" i="1" s="1"/>
  <c r="AD48" i="3" l="1"/>
  <c r="AD50" i="3" s="1"/>
  <c r="AD56" i="3" s="1"/>
  <c r="AD54" i="3"/>
  <c r="AD44" i="2"/>
  <c r="AE44" i="3"/>
  <c r="AE43" i="2"/>
  <c r="AF42" i="2" s="1"/>
  <c r="AD54" i="2"/>
  <c r="AD48" i="2"/>
  <c r="AD50" i="2" s="1"/>
  <c r="AD56" i="2" s="1"/>
  <c r="AD55" i="2"/>
  <c r="AE55" i="3"/>
  <c r="AE48" i="3"/>
  <c r="AE50" i="3" s="1"/>
  <c r="AE56" i="3" s="1"/>
  <c r="AE54" i="3"/>
  <c r="AB15" i="4"/>
  <c r="AC54" i="2"/>
  <c r="AC48" i="2"/>
  <c r="AC50" i="2" s="1"/>
  <c r="AC56" i="2" s="1"/>
  <c r="AC55" i="2"/>
  <c r="AF43" i="3"/>
  <c r="AG42" i="3" s="1"/>
  <c r="Z116" i="1"/>
  <c r="Z118" i="1" s="1"/>
  <c r="Z9" i="4" s="1"/>
  <c r="AA57" i="1"/>
  <c r="AC44" i="1"/>
  <c r="AC55" i="1" s="1"/>
  <c r="AB48" i="1"/>
  <c r="AB50" i="1" s="1"/>
  <c r="AB54" i="1"/>
  <c r="AD43" i="1"/>
  <c r="AE42" i="1" s="1"/>
  <c r="AD57" i="3" l="1"/>
  <c r="AD116" i="3" s="1"/>
  <c r="AD118" i="3" s="1"/>
  <c r="AD11" i="4" s="1"/>
  <c r="AD16" i="4" s="1"/>
  <c r="AF44" i="3"/>
  <c r="AF55" i="3" s="1"/>
  <c r="AE44" i="2"/>
  <c r="AC57" i="2"/>
  <c r="AC116" i="2" s="1"/>
  <c r="AC118" i="2" s="1"/>
  <c r="AC10" i="4" s="1"/>
  <c r="AC15" i="4" s="1"/>
  <c r="AD57" i="2"/>
  <c r="AD116" i="2" s="1"/>
  <c r="AD118" i="2" s="1"/>
  <c r="AD10" i="4" s="1"/>
  <c r="AE57" i="3"/>
  <c r="AE116" i="3" s="1"/>
  <c r="AE118" i="3" s="1"/>
  <c r="AE11" i="4" s="1"/>
  <c r="AE16" i="4" s="1"/>
  <c r="AE55" i="2"/>
  <c r="AE48" i="2"/>
  <c r="AE50" i="2" s="1"/>
  <c r="AE56" i="2" s="1"/>
  <c r="AE54" i="2"/>
  <c r="AG43" i="3"/>
  <c r="AH42" i="3" s="1"/>
  <c r="AF43" i="2"/>
  <c r="AG42" i="2" s="1"/>
  <c r="Z14" i="4"/>
  <c r="AA116" i="1"/>
  <c r="AA118" i="1" s="1"/>
  <c r="AA9" i="4" s="1"/>
  <c r="AA14" i="4" s="1"/>
  <c r="AC54" i="1"/>
  <c r="AC48" i="1"/>
  <c r="AC50" i="1" s="1"/>
  <c r="AC56" i="1" s="1"/>
  <c r="AD44" i="1"/>
  <c r="AD55" i="1" s="1"/>
  <c r="AB56" i="1"/>
  <c r="AB57" i="1" s="1"/>
  <c r="AB116" i="1" s="1"/>
  <c r="AE43" i="1"/>
  <c r="AF42" i="1" s="1"/>
  <c r="AF54" i="3" l="1"/>
  <c r="AF48" i="3"/>
  <c r="AF50" i="3" s="1"/>
  <c r="AF56" i="3" s="1"/>
  <c r="AF57" i="3" s="1"/>
  <c r="AF116" i="3" s="1"/>
  <c r="AF118" i="3" s="1"/>
  <c r="AF11" i="4" s="1"/>
  <c r="AF16" i="4" s="1"/>
  <c r="AD15" i="4"/>
  <c r="AF44" i="2"/>
  <c r="AF54" i="2" s="1"/>
  <c r="AG44" i="3"/>
  <c r="AG54" i="3" s="1"/>
  <c r="AE57" i="2"/>
  <c r="AE116" i="2" s="1"/>
  <c r="AE118" i="2" s="1"/>
  <c r="AE10" i="4" s="1"/>
  <c r="AE15" i="4" s="1"/>
  <c r="AG43" i="2"/>
  <c r="AH42" i="2" s="1"/>
  <c r="AF48" i="2"/>
  <c r="AF50" i="2" s="1"/>
  <c r="AF56" i="2" s="1"/>
  <c r="AF55" i="2"/>
  <c r="AH43" i="3"/>
  <c r="AI42" i="3" s="1"/>
  <c r="AC57" i="1"/>
  <c r="AC116" i="1" s="1"/>
  <c r="AC118" i="1" s="1"/>
  <c r="AC9" i="4" s="1"/>
  <c r="AD54" i="1"/>
  <c r="AD48" i="1"/>
  <c r="AD50" i="1" s="1"/>
  <c r="AD56" i="1" s="1"/>
  <c r="AB118" i="1"/>
  <c r="AB9" i="4" s="1"/>
  <c r="AB14" i="4" s="1"/>
  <c r="AF43" i="1"/>
  <c r="AG42" i="1" s="1"/>
  <c r="AE44" i="1"/>
  <c r="AE55" i="1" s="1"/>
  <c r="AG44" i="2" l="1"/>
  <c r="AG55" i="3"/>
  <c r="AG48" i="3"/>
  <c r="AG50" i="3" s="1"/>
  <c r="AG56" i="3" s="1"/>
  <c r="AG57" i="3" s="1"/>
  <c r="AG116" i="3" s="1"/>
  <c r="AG118" i="3" s="1"/>
  <c r="AG11" i="4" s="1"/>
  <c r="AG16" i="4" s="1"/>
  <c r="AF57" i="2"/>
  <c r="AF116" i="2" s="1"/>
  <c r="AF118" i="2" s="1"/>
  <c r="AF10" i="4" s="1"/>
  <c r="AF15" i="4" s="1"/>
  <c r="AH44" i="3"/>
  <c r="AG48" i="2"/>
  <c r="AG50" i="2" s="1"/>
  <c r="AG56" i="2" s="1"/>
  <c r="AG54" i="2"/>
  <c r="AG55" i="2"/>
  <c r="AH43" i="2"/>
  <c r="AI42" i="2" s="1"/>
  <c r="AI43" i="3"/>
  <c r="AJ42" i="3" s="1"/>
  <c r="AJ43" i="3" s="1"/>
  <c r="AJ44" i="3" s="1"/>
  <c r="AC14" i="4"/>
  <c r="AD57" i="1"/>
  <c r="AF44" i="1"/>
  <c r="AF55" i="1" s="1"/>
  <c r="AE48" i="1"/>
  <c r="AE50" i="1" s="1"/>
  <c r="AE54" i="1"/>
  <c r="AG43" i="1"/>
  <c r="AH42" i="1" s="1"/>
  <c r="AH44" i="2" l="1"/>
  <c r="AH54" i="2" s="1"/>
  <c r="AI44" i="3"/>
  <c r="AI54" i="3" s="1"/>
  <c r="AJ54" i="3"/>
  <c r="AJ55" i="3"/>
  <c r="AJ48" i="3"/>
  <c r="AJ50" i="3" s="1"/>
  <c r="AJ56" i="3" s="1"/>
  <c r="AI43" i="2"/>
  <c r="AJ42" i="2" s="1"/>
  <c r="AJ43" i="2" s="1"/>
  <c r="AJ44" i="2" s="1"/>
  <c r="AG57" i="2"/>
  <c r="AG116" i="2" s="1"/>
  <c r="AG118" i="2" s="1"/>
  <c r="AG10" i="4" s="1"/>
  <c r="AG15" i="4" s="1"/>
  <c r="AI48" i="3"/>
  <c r="AI50" i="3" s="1"/>
  <c r="AI56" i="3" s="1"/>
  <c r="AI55" i="3"/>
  <c r="AH54" i="3"/>
  <c r="AH55" i="3"/>
  <c r="AH48" i="3"/>
  <c r="AH50" i="3" s="1"/>
  <c r="AH56" i="3" s="1"/>
  <c r="AD116" i="1"/>
  <c r="AD118" i="1" s="1"/>
  <c r="AD9" i="4" s="1"/>
  <c r="AD14" i="4" s="1"/>
  <c r="AF54" i="1"/>
  <c r="AF48" i="1"/>
  <c r="AF50" i="1" s="1"/>
  <c r="AE56" i="1"/>
  <c r="AE57" i="1" s="1"/>
  <c r="AE116" i="1" s="1"/>
  <c r="AG44" i="1"/>
  <c r="AG55" i="1" s="1"/>
  <c r="AH43" i="1"/>
  <c r="AI42" i="1" s="1"/>
  <c r="AH55" i="2" l="1"/>
  <c r="AH48" i="2"/>
  <c r="AH50" i="2" s="1"/>
  <c r="AH56" i="2" s="1"/>
  <c r="AH57" i="2" s="1"/>
  <c r="AH116" i="2" s="1"/>
  <c r="AH118" i="2" s="1"/>
  <c r="AH10" i="4" s="1"/>
  <c r="AH15" i="4" s="1"/>
  <c r="AI44" i="2"/>
  <c r="AI57" i="3"/>
  <c r="AI116" i="3" s="1"/>
  <c r="AI118" i="3" s="1"/>
  <c r="AI11" i="4" s="1"/>
  <c r="AJ48" i="2"/>
  <c r="AJ50" i="2" s="1"/>
  <c r="AJ56" i="2" s="1"/>
  <c r="AJ55" i="2"/>
  <c r="AJ54" i="2"/>
  <c r="AH57" i="3"/>
  <c r="AH116" i="3" s="1"/>
  <c r="AH118" i="3" s="1"/>
  <c r="AH11" i="4" s="1"/>
  <c r="AH16" i="4" s="1"/>
  <c r="AJ57" i="3"/>
  <c r="AG54" i="1"/>
  <c r="AG48" i="1"/>
  <c r="AG50" i="1" s="1"/>
  <c r="AG56" i="1" s="1"/>
  <c r="AG57" i="1" s="1"/>
  <c r="AG116" i="1" s="1"/>
  <c r="AE118" i="1"/>
  <c r="AE9" i="4" s="1"/>
  <c r="AE14" i="4" s="1"/>
  <c r="AF56" i="1"/>
  <c r="AF57" i="1" s="1"/>
  <c r="AF116" i="1" s="1"/>
  <c r="AH44" i="1"/>
  <c r="AH55" i="1" s="1"/>
  <c r="AI43" i="1"/>
  <c r="AJ42" i="1" s="1"/>
  <c r="AJ43" i="1" s="1"/>
  <c r="AJ44" i="1" s="1"/>
  <c r="AJ55" i="1" s="1"/>
  <c r="AI16" i="4" l="1"/>
  <c r="AJ116" i="3"/>
  <c r="AJ118" i="3" s="1"/>
  <c r="AJ11" i="4" s="1"/>
  <c r="AJ16" i="4" s="1"/>
  <c r="AL57" i="3"/>
  <c r="AJ57" i="2"/>
  <c r="AI48" i="2"/>
  <c r="AI50" i="2" s="1"/>
  <c r="AI56" i="2" s="1"/>
  <c r="AI55" i="2"/>
  <c r="AI54" i="2"/>
  <c r="AF118" i="1"/>
  <c r="AF9" i="4" s="1"/>
  <c r="AF14" i="4" s="1"/>
  <c r="AH48" i="1"/>
  <c r="AH50" i="1" s="1"/>
  <c r="AH56" i="1" s="1"/>
  <c r="AH54" i="1"/>
  <c r="AG118" i="1"/>
  <c r="AG9" i="4" s="1"/>
  <c r="AI44" i="1"/>
  <c r="AI55" i="1" s="1"/>
  <c r="AJ48" i="1"/>
  <c r="AJ50" i="1" s="1"/>
  <c r="AJ54" i="1"/>
  <c r="AG14" i="4" l="1"/>
  <c r="AI57" i="2"/>
  <c r="AI116" i="2" s="1"/>
  <c r="AI118" i="2" s="1"/>
  <c r="AI10" i="4" s="1"/>
  <c r="AI15" i="4" s="1"/>
  <c r="AJ116" i="2"/>
  <c r="AJ118" i="2" s="1"/>
  <c r="AJ10" i="4" s="1"/>
  <c r="AH57" i="1"/>
  <c r="AI54" i="1"/>
  <c r="AJ56" i="1"/>
  <c r="AJ57" i="1" s="1"/>
  <c r="AJ116" i="1" s="1"/>
  <c r="AI48" i="1"/>
  <c r="AI50" i="1" s="1"/>
  <c r="AL57" i="2" l="1"/>
  <c r="AJ15" i="4"/>
  <c r="AH116" i="1"/>
  <c r="AH118" i="1" s="1"/>
  <c r="AH9" i="4" s="1"/>
  <c r="AJ118" i="1"/>
  <c r="AJ9" i="4" s="1"/>
  <c r="AI56" i="1"/>
  <c r="AI57" i="1" s="1"/>
  <c r="AI116" i="1" s="1"/>
  <c r="AH14" i="4" l="1"/>
  <c r="AI118" i="1" l="1"/>
  <c r="AI9" i="4" s="1"/>
  <c r="AI14" i="4" l="1"/>
  <c r="AJ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<sst xmlns="http://schemas.openxmlformats.org/spreadsheetml/2006/main" count="237" uniqueCount="68">
  <si>
    <t>ATCO Electric Yukon (AEY)</t>
  </si>
  <si>
    <t>2023 - 2024 General Rate Application (GRA)</t>
  </si>
  <si>
    <t>Line</t>
  </si>
  <si>
    <t>No.</t>
  </si>
  <si>
    <t>CIS Project Cumulative Present Value Analysis</t>
  </si>
  <si>
    <t>CIS Update Project</t>
  </si>
  <si>
    <t>Discount Rate</t>
  </si>
  <si>
    <t>yr</t>
  </si>
  <si>
    <t>x</t>
  </si>
  <si>
    <r>
      <t xml:space="preserve">1) Undiscounted Revenue Requirement ($000s) </t>
    </r>
    <r>
      <rPr>
        <i/>
        <sz val="11"/>
        <color theme="1"/>
        <rFont val="Calibri"/>
        <family val="2"/>
        <scheme val="minor"/>
      </rPr>
      <t>- link to option</t>
    </r>
  </si>
  <si>
    <t>2) Cumulative Present Value Revenue Requirement ($000s)</t>
  </si>
  <si>
    <t>3) Summary chart</t>
  </si>
  <si>
    <t xml:space="preserve">Line </t>
  </si>
  <si>
    <t>Option 1: Continue with CIS</t>
  </si>
  <si>
    <t>Capital structure</t>
  </si>
  <si>
    <t>Rate</t>
  </si>
  <si>
    <t>Ratio</t>
  </si>
  <si>
    <t>B.T. Cost</t>
  </si>
  <si>
    <t>A.T. Cost</t>
  </si>
  <si>
    <t>Debt</t>
  </si>
  <si>
    <t>Preferred</t>
  </si>
  <si>
    <t>Common</t>
  </si>
  <si>
    <t>TOTALS</t>
  </si>
  <si>
    <t>Income Tax</t>
  </si>
  <si>
    <t>Escalation</t>
  </si>
  <si>
    <t>Capital</t>
  </si>
  <si>
    <t>O &amp; M</t>
  </si>
  <si>
    <t>Capital spending ($000s)</t>
  </si>
  <si>
    <t>Description</t>
  </si>
  <si>
    <t>ISD (Year)</t>
  </si>
  <si>
    <t>Deprc'n (yrs)</t>
  </si>
  <si>
    <t>CCA
(%)</t>
  </si>
  <si>
    <t>Installation costs</t>
  </si>
  <si>
    <t>Incremental O&amp;M spending ($000s)</t>
  </si>
  <si>
    <t>Annual Operating Costs</t>
  </si>
  <si>
    <t>Capital Expenditures</t>
  </si>
  <si>
    <t>ISD</t>
  </si>
  <si>
    <t>Escalated Cap Ex</t>
  </si>
  <si>
    <t>Depreciation</t>
  </si>
  <si>
    <t>CCA Rate</t>
  </si>
  <si>
    <t>AFUDC</t>
  </si>
  <si>
    <t>Opening</t>
  </si>
  <si>
    <t>Tax</t>
  </si>
  <si>
    <t>Cap Ex</t>
  </si>
  <si>
    <t>AT WACC</t>
  </si>
  <si>
    <t>BT WACC</t>
  </si>
  <si>
    <t>Rate Base Add.</t>
  </si>
  <si>
    <t>Equity</t>
  </si>
  <si>
    <t>Mid-year</t>
  </si>
  <si>
    <t>Rate Base</t>
  </si>
  <si>
    <t>Closing</t>
  </si>
  <si>
    <t>Tax Treatment</t>
  </si>
  <si>
    <t>Equity &amp; Preferred</t>
  </si>
  <si>
    <t>CCA</t>
  </si>
  <si>
    <t>Earnings for Tax</t>
  </si>
  <si>
    <t>Revenue Requirement</t>
  </si>
  <si>
    <t>Asset 1 Revenue Requirement</t>
  </si>
  <si>
    <t>Depreciation Matrix</t>
  </si>
  <si>
    <t>Capital Cost Allowance Matrix</t>
  </si>
  <si>
    <t>Total Revenue Requirement ($000s)</t>
  </si>
  <si>
    <t>Capital subtotal</t>
  </si>
  <si>
    <t>O&amp;M subtotal</t>
  </si>
  <si>
    <t>Total Revenue Requirement</t>
  </si>
  <si>
    <t>Option 2: Bidder 1</t>
  </si>
  <si>
    <t>Annual operating costs</t>
  </si>
  <si>
    <t>Cap Add</t>
  </si>
  <si>
    <t>Option 3: Bidder 2</t>
  </si>
  <si>
    <t>Installation costs detail (Expand with '+')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</si>
</sst>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3" formatCode="_(* #,##0.00_);_(* \(#,##0.00\);_(* &quot;-&quot;??_);_(@_)"/>
    <numFmt numFmtId="164" formatCode="&quot;{&quot;0&quot;}&quot;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&quot;$&quot;#,##0"/>
  </numFmts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2" applyFont="1"/>
    <xf numFmtId="166" fontId="8" fillId="0" borderId="0" xfId="4" applyNumberFormat="1" applyFont="1" applyFill="1" applyBorder="1"/>
    <xf numFmtId="9" fontId="3" fillId="0" borderId="0" xfId="3" applyFont="1" applyFill="1" applyBorder="1"/>
    <xf numFmtId="0" fontId="8" fillId="0" borderId="0" xfId="2" applyFont="1" applyAlignment="1">
      <alignment horizontal="right"/>
    </xf>
    <xf numFmtId="0" fontId="3" fillId="0" borderId="0" xfId="2" applyFont="1" applyAlignment="1">
      <alignment horizontal="right"/>
    </xf>
    <xf numFmtId="0" fontId="3" fillId="0" borderId="0" xfId="2" applyFont="1" applyAlignment="1">
      <alignment horizontal="center"/>
    </xf>
    <xf numFmtId="9" fontId="3" fillId="0" borderId="0" xfId="3" applyFont="1" applyFill="1" applyBorder="1" applyAlignment="1">
      <alignment horizontal="center"/>
    </xf>
    <xf numFmtId="0" fontId="3" fillId="0" borderId="0" xfId="0" applyFont="1"/>
    <xf numFmtId="164" fontId="3" fillId="0" borderId="0" xfId="2" applyNumberFormat="1" applyFont="1" applyAlignment="1">
      <alignment horizontal="center"/>
    </xf>
    <xf numFmtId="0" fontId="5" fillId="0" borderId="0" xfId="2" applyFont="1" applyAlignment="1">
      <alignment horizontal="right"/>
    </xf>
    <xf numFmtId="0" fontId="5" fillId="0" borderId="0" xfId="2" applyFont="1"/>
    <xf numFmtId="10" fontId="3" fillId="0" borderId="0" xfId="1" applyNumberFormat="1" applyFont="1" applyFill="1" applyBorder="1" applyAlignment="1">
      <alignment horizontal="center"/>
    </xf>
    <xf numFmtId="0" fontId="3" fillId="0" borderId="0" xfId="2" applyFont="1" applyAlignment="1">
      <alignment horizontal="left" indent="1"/>
    </xf>
    <xf numFmtId="0" fontId="3" fillId="0" borderId="0" xfId="2" applyFont="1" applyAlignment="1">
      <alignment horizontal="left"/>
    </xf>
    <xf numFmtId="37" fontId="3" fillId="0" borderId="0" xfId="2" applyNumberFormat="1" applyFont="1"/>
    <xf numFmtId="168" fontId="3" fillId="0" borderId="0" xfId="2" applyNumberFormat="1" applyFont="1"/>
    <xf numFmtId="39" fontId="3" fillId="0" borderId="0" xfId="2" applyNumberFormat="1" applyFont="1"/>
    <xf numFmtId="10" fontId="3" fillId="0" borderId="0" xfId="3" applyNumberFormat="1" applyFont="1" applyFill="1" applyBorder="1"/>
    <xf numFmtId="166" fontId="3" fillId="0" borderId="0" xfId="4" applyNumberFormat="1" applyFont="1" applyFill="1" applyBorder="1"/>
    <xf numFmtId="0" fontId="9" fillId="0" borderId="0" xfId="2" applyFont="1"/>
    <xf numFmtId="0" fontId="9" fillId="0" borderId="0" xfId="2" applyFont="1" applyAlignment="1">
      <alignment horizontal="center"/>
    </xf>
    <xf numFmtId="0" fontId="11" fillId="0" borderId="0" xfId="2" applyFont="1"/>
    <xf numFmtId="0" fontId="4" fillId="0" borderId="0" xfId="2" quotePrefix="1" applyFont="1" applyAlignment="1">
      <alignment horizontal="center"/>
    </xf>
    <xf numFmtId="0" fontId="11" fillId="0" borderId="0" xfId="0" applyFont="1"/>
    <xf numFmtId="0" fontId="3" fillId="0" borderId="0" xfId="2" applyFont="1" applyAlignment="1">
      <alignment vertical="top" wrapText="1"/>
    </xf>
    <xf numFmtId="165" fontId="8" fillId="0" borderId="0" xfId="3" applyNumberFormat="1" applyFont="1" applyFill="1" applyBorder="1" applyAlignment="1">
      <alignment horizontal="right"/>
    </xf>
    <xf numFmtId="0" fontId="8" fillId="0" borderId="0" xfId="2" applyFont="1"/>
    <xf numFmtId="0" fontId="7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/>
    </xf>
    <xf numFmtId="167" fontId="8" fillId="0" borderId="0" xfId="4" applyNumberFormat="1" applyFont="1" applyFill="1" applyBorder="1"/>
    <xf numFmtId="166" fontId="7" fillId="0" borderId="0" xfId="4" applyNumberFormat="1" applyFont="1" applyFill="1" applyBorder="1"/>
    <xf numFmtId="164" fontId="8" fillId="0" borderId="0" xfId="2" applyNumberFormat="1" applyFont="1" applyAlignment="1">
      <alignment horizontal="center"/>
    </xf>
    <xf numFmtId="0" fontId="7" fillId="0" borderId="0" xfId="2" applyFont="1" applyAlignment="1">
      <alignment horizontal="right"/>
    </xf>
    <xf numFmtId="3" fontId="8" fillId="0" borderId="0" xfId="2" applyNumberFormat="1" applyFont="1" applyAlignment="1">
      <alignment horizontal="center"/>
    </xf>
    <xf numFmtId="0" fontId="7" fillId="0" borderId="0" xfId="2" applyFont="1"/>
    <xf numFmtId="0" fontId="8" fillId="0" borderId="0" xfId="2" applyFont="1" applyAlignment="1">
      <alignment horizontal="left" indent="1"/>
    </xf>
    <xf numFmtId="10" fontId="8" fillId="0" borderId="0" xfId="3" applyNumberFormat="1" applyFont="1" applyFill="1" applyBorder="1"/>
    <xf numFmtId="165" fontId="7" fillId="0" borderId="0" xfId="3" applyNumberFormat="1" applyFont="1" applyFill="1" applyBorder="1"/>
    <xf numFmtId="10" fontId="7" fillId="0" borderId="0" xfId="3" applyNumberFormat="1" applyFont="1" applyFill="1" applyBorder="1"/>
    <xf numFmtId="0" fontId="7" fillId="0" borderId="0" xfId="2" applyFont="1" applyAlignment="1">
      <alignment horizontal="right" indent="1"/>
    </xf>
    <xf numFmtId="165" fontId="8" fillId="0" borderId="0" xfId="2" applyNumberFormat="1" applyFont="1" applyAlignment="1">
      <alignment horizontal="center"/>
    </xf>
    <xf numFmtId="10" fontId="8" fillId="0" borderId="0" xfId="3" applyNumberFormat="1" applyFont="1" applyFill="1" applyBorder="1" applyAlignment="1">
      <alignment horizontal="center"/>
    </xf>
    <xf numFmtId="0" fontId="7" fillId="0" borderId="0" xfId="2" applyFont="1" applyAlignment="1">
      <alignment horizontal="center" vertical="center"/>
    </xf>
    <xf numFmtId="1" fontId="8" fillId="0" borderId="0" xfId="2" applyNumberFormat="1" applyFont="1" applyAlignment="1">
      <alignment horizontal="center"/>
    </xf>
    <xf numFmtId="9" fontId="8" fillId="0" borderId="0" xfId="1" applyFont="1" applyFill="1" applyBorder="1" applyAlignment="1">
      <alignment horizontal="center"/>
    </xf>
    <xf numFmtId="3" fontId="8" fillId="0" borderId="0" xfId="2" applyNumberFormat="1" applyFont="1"/>
    <xf numFmtId="5" fontId="8" fillId="0" borderId="0" xfId="2" applyNumberFormat="1" applyFont="1"/>
    <xf numFmtId="0" fontId="6" fillId="0" borderId="0" xfId="2" applyFont="1" applyAlignment="1">
      <alignment horizontal="left" indent="1"/>
    </xf>
    <xf numFmtId="3" fontId="6" fillId="0" borderId="0" xfId="2" applyNumberFormat="1" applyFont="1"/>
    <xf numFmtId="0" fontId="7" fillId="0" borderId="0" xfId="2" applyFont="1" applyAlignment="1">
      <alignment horizontal="left" indent="1"/>
    </xf>
    <xf numFmtId="0" fontId="8" fillId="0" borderId="0" xfId="2" applyFont="1" applyAlignment="1">
      <alignment horizontal="centerContinuous"/>
    </xf>
    <xf numFmtId="0" fontId="8" fillId="0" borderId="0" xfId="2" applyFont="1" applyAlignment="1">
      <alignment horizontal="right" indent="1"/>
    </xf>
    <xf numFmtId="0" fontId="8" fillId="0" borderId="0" xfId="2" applyFont="1" applyAlignment="1">
      <alignment horizontal="center" shrinkToFit="1"/>
    </xf>
    <xf numFmtId="166" fontId="8" fillId="0" borderId="0" xfId="2" applyNumberFormat="1" applyFont="1"/>
    <xf numFmtId="9" fontId="8" fillId="0" borderId="0" xfId="2" applyNumberFormat="1" applyFont="1" applyAlignment="1">
      <alignment horizontal="center"/>
    </xf>
    <xf numFmtId="43" fontId="8" fillId="0" borderId="0" xfId="4" applyFont="1" applyFill="1" applyBorder="1"/>
    <xf numFmtId="10" fontId="8" fillId="0" borderId="0" xfId="3" applyNumberFormat="1" applyFont="1" applyFill="1" applyBorder="1" applyAlignment="1">
      <alignment horizontal="left" indent="1"/>
    </xf>
    <xf numFmtId="43" fontId="8" fillId="0" borderId="0" xfId="4" applyFont="1" applyFill="1" applyBorder="1" applyAlignment="1">
      <alignment horizontal="left" indent="1"/>
    </xf>
    <xf numFmtId="37" fontId="8" fillId="0" borderId="0" xfId="2" applyNumberFormat="1" applyFont="1"/>
    <xf numFmtId="5" fontId="7" fillId="0" borderId="0" xfId="2" applyNumberFormat="1" applyFont="1"/>
    <xf numFmtId="0" fontId="8" fillId="0" borderId="0" xfId="2" applyFont="1" applyAlignment="1">
      <alignment vertical="top" wrapText="1"/>
    </xf>
    <xf numFmtId="0" fontId="11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11" fillId="0" borderId="0" xfId="2" applyFont="1" applyAlignment="1">
      <alignment horizontal="right"/>
    </xf>
    <xf numFmtId="0" fontId="7" fillId="0" borderId="0" xfId="2" applyFont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2" applyFont="1" applyAlignment="1">
      <alignment horizontal="center"/>
    </xf>
    <xf numFmtId="0" fontId="7" fillId="0" borderId="1" xfId="2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2" fillId="0" borderId="0" xfId="2" applyFont="1" applyFill="1" applyAlignment="1">
      <alignment horizontal="center"/>
    </xf>
    <xf numFmtId="0" fontId="7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/>
    </xf>
  </cellXfs>
  <cellStyles count="5">
    <cellStyle name="Comma 2" xfId="4" xr:uid="{CDC9E2CE-3E82-D347-A0AD-6E73AC45A1BD}"/>
    <cellStyle name="Normal" xfId="0" builtinId="0"/>
    <cellStyle name="Normal 2" xfId="2" xr:uid="{BC3597AC-3775-114B-AF88-9F4EF252853E}"/>
    <cellStyle name="Percent" xfId="1" builtinId="5"/>
    <cellStyle name="Percent 2" xfId="3" xr:uid="{5EF2CED1-BF71-D24B-AB13-19BACF79CE69}"/>
  </cellStyles>
  <dxfs count="0"/>
  <tableStyles count="0" defaultTableStyle="TableStyleMedium2" defaultPivotStyle="PivotStyleLight16"/>
  <colors>
    <mruColors>
      <color rgb="FFFFFD78"/>
      <color rgb="FF0432FF"/>
      <color rgb="FFCFD200"/>
      <color rgb="FFFFFFE5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CPV comparison</a:t>
            </a:r>
            <a:r>
              <a:rPr lang="en-US" baseline="0"/>
              <a:t> of options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Summary!$J$14</c:f>
              <c:strCache>
                <c:ptCount val="1"/>
                <c:pt idx="0">
                  <c:v>Option 1: Continue with CIS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Summary!$K$13:$AG$13</c:f>
              <c:numCache>
                <c:formatCode>General</c:formatCode>
                <c:ptCount val="2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</c:numCache>
            </c:numRef>
          </c:cat>
          <c:val>
            <c:numRef>
              <c:f>Summary!$K$14:$AG$14</c:f>
              <c:numCache>
                <c:formatCode>"$"#,##0</c:formatCode>
                <c:ptCount val="23"/>
                <c:pt idx="0">
                  <c:v>1407.3254908465979</c:v>
                </c:pt>
                <c:pt idx="1">
                  <c:v>2912.1685921826202</c:v>
                </c:pt>
                <c:pt idx="2">
                  <c:v>4742.5119028915724</c:v>
                </c:pt>
                <c:pt idx="3">
                  <c:v>6155.1509321967069</c:v>
                </c:pt>
                <c:pt idx="4">
                  <c:v>8402.4988422110018</c:v>
                </c:pt>
                <c:pt idx="5">
                  <c:v>12035.777014025389</c:v>
                </c:pt>
                <c:pt idx="6">
                  <c:v>15585.287654421281</c:v>
                </c:pt>
                <c:pt idx="7">
                  <c:v>19065.468382784926</c:v>
                </c:pt>
                <c:pt idx="8">
                  <c:v>22458.060919600302</c:v>
                </c:pt>
                <c:pt idx="9">
                  <c:v>25761.884551509724</c:v>
                </c:pt>
                <c:pt idx="10">
                  <c:v>28981.890761578958</c:v>
                </c:pt>
                <c:pt idx="11">
                  <c:v>32111.86247034698</c:v>
                </c:pt>
                <c:pt idx="12">
                  <c:v>35171.032537453815</c:v>
                </c:pt>
                <c:pt idx="13">
                  <c:v>38009.139269492371</c:v>
                </c:pt>
                <c:pt idx="14">
                  <c:v>40527.329717626679</c:v>
                </c:pt>
                <c:pt idx="15">
                  <c:v>42870.335665223276</c:v>
                </c:pt>
                <c:pt idx="16">
                  <c:v>45154.762290696694</c:v>
                </c:pt>
                <c:pt idx="17">
                  <c:v>47396.581499051274</c:v>
                </c:pt>
                <c:pt idx="18">
                  <c:v>49589.135370471289</c:v>
                </c:pt>
                <c:pt idx="19">
                  <c:v>51729.554453124299</c:v>
                </c:pt>
                <c:pt idx="20">
                  <c:v>53818.573094939893</c:v>
                </c:pt>
                <c:pt idx="21">
                  <c:v>55857.00599192972</c:v>
                </c:pt>
                <c:pt idx="22">
                  <c:v>57860.787898479663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83-F042-B674-B4D6905A9FD5}"/>
            </c:ext>
          </c:extLst>
        </c:ser>
        <c:ser>
          <c:idx val="1"/>
          <c:order val="1"/>
          <c:tx>
            <c:strRef>
              <c:f>Summary!$J$15</c:f>
              <c:strCache>
                <c:ptCount val="1"/>
                <c:pt idx="0">
                  <c:v>Option 2: Bidder 1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Summary!$K$13:$AG$13</c:f>
              <c:numCache>
                <c:formatCode>General</c:formatCode>
                <c:ptCount val="2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</c:numCache>
            </c:numRef>
          </c:cat>
          <c:val>
            <c:numRef>
              <c:f>Summary!$K$15:$AG$15</c:f>
              <c:numCache>
                <c:formatCode>"$"#,##0</c:formatCode>
                <c:ptCount val="23"/>
                <c:pt idx="0">
                  <c:v>1407.3254908465979</c:v>
                </c:pt>
                <c:pt idx="1">
                  <c:v>2651.1821456849439</c:v>
                </c:pt>
                <c:pt idx="2">
                  <c:v>859.33330919312277</c:v>
                </c:pt>
                <c:pt idx="3">
                  <c:v>4281.6442318762274</c:v>
                </c:pt>
                <c:pt idx="4">
                  <c:v>7408.2003008783213</c:v>
                </c:pt>
                <c:pt idx="5">
                  <c:v>10266.073822205552</c:v>
                </c:pt>
                <c:pt idx="6">
                  <c:v>12887.311164314047</c:v>
                </c:pt>
                <c:pt idx="7">
                  <c:v>15298.497312739833</c:v>
                </c:pt>
                <c:pt idx="8">
                  <c:v>17507.241404122946</c:v>
                </c:pt>
                <c:pt idx="9">
                  <c:v>19532.176863076544</c:v>
                </c:pt>
                <c:pt idx="10">
                  <c:v>21395.301407921383</c:v>
                </c:pt>
                <c:pt idx="11">
                  <c:v>23106.444333717536</c:v>
                </c:pt>
                <c:pt idx="12">
                  <c:v>24333.25244614921</c:v>
                </c:pt>
                <c:pt idx="13">
                  <c:v>25142.653688886938</c:v>
                </c:pt>
                <c:pt idx="14">
                  <c:v>25927.381047172352</c:v>
                </c:pt>
                <c:pt idx="15">
                  <c:v>26693.602808360105</c:v>
                </c:pt>
                <c:pt idx="16">
                  <c:v>27435.243442840067</c:v>
                </c:pt>
                <c:pt idx="17">
                  <c:v>28162.20405776507</c:v>
                </c:pt>
                <c:pt idx="18">
                  <c:v>28875.224360236152</c:v>
                </c:pt>
                <c:pt idx="19">
                  <c:v>29565.8040541345</c:v>
                </c:pt>
                <c:pt idx="20">
                  <c:v>30234.887653796199</c:v>
                </c:pt>
                <c:pt idx="21">
                  <c:v>30888.700241387905</c:v>
                </c:pt>
                <c:pt idx="22">
                  <c:v>31532.461470470444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3-F042-B674-B4D6905A9FD5}"/>
            </c:ext>
          </c:extLst>
        </c:ser>
        <c:ser>
          <c:idx val="2"/>
          <c:order val="2"/>
          <c:tx>
            <c:strRef>
              <c:f>Summary!$J$16</c:f>
              <c:strCache>
                <c:ptCount val="1"/>
                <c:pt idx="0">
                  <c:v>Option 3: Bidder 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Summary!$K$13:$AG$13</c:f>
              <c:numCache>
                <c:formatCode>General</c:formatCode>
                <c:ptCount val="2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</c:numCache>
            </c:numRef>
          </c:cat>
          <c:val>
            <c:numRef>
              <c:f>Summary!$K$16:$AG$16</c:f>
              <c:numCache>
                <c:formatCode>"$"#,##0</c:formatCode>
                <c:ptCount val="23"/>
                <c:pt idx="0">
                  <c:v>1407.3254908465979</c:v>
                </c:pt>
                <c:pt idx="1">
                  <c:v>2651.1821456849439</c:v>
                </c:pt>
                <c:pt idx="2">
                  <c:v>2272.3357033429543</c:v>
                </c:pt>
                <c:pt idx="3">
                  <c:v>5792.2255580090286</c:v>
                </c:pt>
                <c:pt idx="4">
                  <c:v>9112.3327295768395</c:v>
                </c:pt>
                <c:pt idx="5">
                  <c:v>12248.621779000754</c:v>
                </c:pt>
                <c:pt idx="6">
                  <c:v>15223.903894636278</c:v>
                </c:pt>
                <c:pt idx="7">
                  <c:v>18071.152169024932</c:v>
                </c:pt>
                <c:pt idx="8">
                  <c:v>20772.438041585276</c:v>
                </c:pt>
                <c:pt idx="9">
                  <c:v>23339.083470601712</c:v>
                </c:pt>
                <c:pt idx="10">
                  <c:v>25787.174451048439</c:v>
                </c:pt>
                <c:pt idx="11">
                  <c:v>28119.905021110542</c:v>
                </c:pt>
                <c:pt idx="12">
                  <c:v>30167.455276065579</c:v>
                </c:pt>
                <c:pt idx="13">
                  <c:v>31952.09066550601</c:v>
                </c:pt>
                <c:pt idx="14">
                  <c:v>33692.787675311622</c:v>
                </c:pt>
                <c:pt idx="15">
                  <c:v>35409.150136098411</c:v>
                </c:pt>
                <c:pt idx="16">
                  <c:v>37081.742802233748</c:v>
                </c:pt>
                <c:pt idx="17">
                  <c:v>38712.299248108618</c:v>
                </c:pt>
                <c:pt idx="18">
                  <c:v>40323.70707420999</c:v>
                </c:pt>
                <c:pt idx="19">
                  <c:v>41895.124383110902</c:v>
                </c:pt>
                <c:pt idx="20">
                  <c:v>43428.103498288394</c:v>
                </c:pt>
                <c:pt idx="21">
                  <c:v>44939.901195421102</c:v>
                </c:pt>
                <c:pt idx="22">
                  <c:v>46418.148170901601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83-F042-B674-B4D6905A9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317264"/>
        <c:axId val="1083405904"/>
      </c:lineChart>
      <c:catAx>
        <c:axId val="108331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405904"/>
        <c:crosses val="autoZero"/>
        <c:auto val="1"/>
        <c:lblAlgn val="ctr"/>
        <c:lblOffset val="100"/>
        <c:noMultiLvlLbl val="0"/>
      </c:catAx>
      <c:valAx>
        <c:axId val="1083405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CPV Revenue Requirement ($000s)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31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273050</xdr:colOff>
      <xdr:row>19</xdr:row>
      <xdr:rowOff>6350</xdr:rowOff>
    </xdr:from>
    <xdr:to>
      <xdr:col>13</xdr:col>
      <xdr:colOff>647700</xdr:colOff>
      <xdr:row>41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ECDA9F-273B-E544-BA17-E3A1F91D8F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E854B-10B9-8D44-B73D-18CDE178BAD1}">
  <sheetPr>
    <pageSetUpPr fitToPage="1"/>
  </sheetPr>
  <dimension ref="A1:AJ42"/>
  <sheetViews>
    <sheetView showGridLines="0" view="pageBreakPreview" zoomScale="90" zoomScaleNormal="100" zoomScaleSheetLayoutView="90" workbookViewId="0">
      <selection activeCell="U25" sqref="U25"/>
    </sheetView>
  </sheetViews>
  <sheetFormatPr defaultColWidth="10.83203125" defaultRowHeight="14.5" x14ac:dyDescent="0.35"/>
  <cols>
    <col min="1" max="1" width="7.83203125" style="8" customWidth="1"/>
    <col min="2" max="2" width="4.75" style="24" customWidth="1"/>
    <col min="3" max="3" width="13.08203125" style="8" bestFit="1" customWidth="1"/>
    <col min="4" max="7" width="8.58203125" style="8" customWidth="1"/>
    <col min="8" max="10" width="3.08203125" style="8" customWidth="1"/>
    <col min="11" max="36" width="8.58203125" style="8" customWidth="1"/>
    <col min="37" max="16384" width="10.83203125" style="8"/>
  </cols>
  <sheetData>
    <row r="1" spans="1:36" ht="15.5" x14ac:dyDescent="0.35">
      <c r="B1" s="73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</row>
    <row r="2" spans="1:36" ht="15.5" x14ac:dyDescent="0.35">
      <c r="B2" s="73" t="s">
        <v>1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</row>
    <row r="3" spans="1:36" x14ac:dyDescent="0.35">
      <c r="A3" s="70" t="s">
        <v>2</v>
      </c>
    </row>
    <row r="4" spans="1:36" ht="15.5" x14ac:dyDescent="0.35">
      <c r="A4" s="71" t="s">
        <v>3</v>
      </c>
      <c r="B4" s="74" t="s">
        <v>4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</row>
    <row r="5" spans="1:36" ht="15" customHeight="1" x14ac:dyDescent="0.35">
      <c r="A5" s="67">
        <v>1</v>
      </c>
      <c r="B5" s="22"/>
      <c r="C5" s="72" t="s">
        <v>5</v>
      </c>
      <c r="D5" s="72"/>
      <c r="E5" s="72"/>
      <c r="F5" s="72"/>
      <c r="G5" s="72"/>
      <c r="H5" s="1"/>
      <c r="I5" s="1"/>
      <c r="J5" s="9"/>
      <c r="K5" s="9">
        <v>0</v>
      </c>
      <c r="L5" s="9">
        <v>1</v>
      </c>
      <c r="M5" s="9">
        <v>2</v>
      </c>
      <c r="N5" s="9">
        <v>3</v>
      </c>
      <c r="O5" s="9">
        <v>4</v>
      </c>
      <c r="P5" s="9">
        <v>5</v>
      </c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9">
        <v>13</v>
      </c>
      <c r="Y5" s="9">
        <v>14</v>
      </c>
      <c r="Z5" s="9">
        <v>15</v>
      </c>
      <c r="AA5" s="9">
        <v>16</v>
      </c>
      <c r="AB5" s="9">
        <v>17</v>
      </c>
      <c r="AC5" s="9">
        <v>18</v>
      </c>
      <c r="AD5" s="9">
        <v>19</v>
      </c>
      <c r="AE5" s="9">
        <v>20</v>
      </c>
      <c r="AF5" s="9">
        <v>21</v>
      </c>
      <c r="AG5" s="9">
        <v>22</v>
      </c>
      <c r="AH5" s="9">
        <v>23</v>
      </c>
      <c r="AI5" s="9">
        <v>24</v>
      </c>
      <c r="AJ5" s="9">
        <v>25</v>
      </c>
    </row>
    <row r="6" spans="1:36" x14ac:dyDescent="0.35">
      <c r="A6" s="67">
        <f>1+A5</f>
        <v>2</v>
      </c>
      <c r="B6" s="22"/>
      <c r="C6" s="5" t="s">
        <v>6</v>
      </c>
      <c r="D6" s="12">
        <f>'Option 1'!F13</f>
        <v>7.9303321780821917E-2</v>
      </c>
      <c r="E6" s="25"/>
      <c r="F6" s="25"/>
      <c r="G6" s="25"/>
      <c r="H6" s="1"/>
      <c r="I6" s="1"/>
      <c r="J6" s="10" t="s">
        <v>7</v>
      </c>
      <c r="K6" s="6">
        <f>'Option 1'!$K$6</f>
        <v>2020</v>
      </c>
      <c r="L6" s="6">
        <f>K6+1</f>
        <v>2021</v>
      </c>
      <c r="M6" s="6">
        <f t="shared" ref="M6:AJ6" si="0">L6+1</f>
        <v>2022</v>
      </c>
      <c r="N6" s="6">
        <f t="shared" si="0"/>
        <v>2023</v>
      </c>
      <c r="O6" s="6">
        <f t="shared" si="0"/>
        <v>2024</v>
      </c>
      <c r="P6" s="6">
        <f t="shared" si="0"/>
        <v>2025</v>
      </c>
      <c r="Q6" s="6">
        <f t="shared" si="0"/>
        <v>2026</v>
      </c>
      <c r="R6" s="6">
        <f t="shared" si="0"/>
        <v>2027</v>
      </c>
      <c r="S6" s="6">
        <f t="shared" si="0"/>
        <v>2028</v>
      </c>
      <c r="T6" s="6">
        <f t="shared" si="0"/>
        <v>2029</v>
      </c>
      <c r="U6" s="6">
        <f t="shared" si="0"/>
        <v>2030</v>
      </c>
      <c r="V6" s="6">
        <f t="shared" si="0"/>
        <v>2031</v>
      </c>
      <c r="W6" s="6">
        <f t="shared" si="0"/>
        <v>2032</v>
      </c>
      <c r="X6" s="6">
        <f t="shared" si="0"/>
        <v>2033</v>
      </c>
      <c r="Y6" s="6">
        <f t="shared" si="0"/>
        <v>2034</v>
      </c>
      <c r="Z6" s="6">
        <f t="shared" si="0"/>
        <v>2035</v>
      </c>
      <c r="AA6" s="6">
        <f t="shared" si="0"/>
        <v>2036</v>
      </c>
      <c r="AB6" s="6">
        <f t="shared" si="0"/>
        <v>2037</v>
      </c>
      <c r="AC6" s="6">
        <f t="shared" si="0"/>
        <v>2038</v>
      </c>
      <c r="AD6" s="6">
        <f t="shared" si="0"/>
        <v>2039</v>
      </c>
      <c r="AE6" s="6">
        <f t="shared" si="0"/>
        <v>2040</v>
      </c>
      <c r="AF6" s="6">
        <f t="shared" si="0"/>
        <v>2041</v>
      </c>
      <c r="AG6" s="6">
        <f t="shared" si="0"/>
        <v>2042</v>
      </c>
      <c r="AH6" s="6">
        <f t="shared" si="0"/>
        <v>2043</v>
      </c>
      <c r="AI6" s="6">
        <f t="shared" si="0"/>
        <v>2044</v>
      </c>
      <c r="AJ6" s="6">
        <f t="shared" si="0"/>
        <v>2045</v>
      </c>
    </row>
    <row r="7" spans="1:36" x14ac:dyDescent="0.35">
      <c r="A7" s="67">
        <f t="shared" ref="A7:A42" si="1">1+A6</f>
        <v>3</v>
      </c>
      <c r="B7" s="2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35">
      <c r="A8" s="67">
        <f t="shared" si="1"/>
        <v>4</v>
      </c>
      <c r="B8" s="23" t="s">
        <v>8</v>
      </c>
      <c r="C8" s="11" t="s">
        <v>9</v>
      </c>
      <c r="D8" s="11"/>
      <c r="E8" s="11"/>
      <c r="F8" s="11"/>
      <c r="G8" s="1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35">
      <c r="A9" s="67">
        <f t="shared" si="1"/>
        <v>5</v>
      </c>
      <c r="B9" s="22"/>
      <c r="C9" s="13" t="str">
        <f>'Option 1'!C$5</f>
        <v>Option 1: Continue with CIS</v>
      </c>
      <c r="D9" s="14"/>
      <c r="E9" s="14"/>
      <c r="F9" s="14"/>
      <c r="G9" s="14"/>
      <c r="H9" s="14"/>
      <c r="I9" s="14"/>
      <c r="J9" s="1"/>
      <c r="K9" s="15">
        <f>'Option 1'!K$118</f>
        <v>1407.3254908465979</v>
      </c>
      <c r="L9" s="15">
        <f>'Option 1'!L$118</f>
        <v>1624.1821580309227</v>
      </c>
      <c r="M9" s="15">
        <f>'Option 1'!M$118</f>
        <v>2132.1589797000524</v>
      </c>
      <c r="N9" s="15">
        <f>'Option 1'!N$118</f>
        <v>1776.0768032499118</v>
      </c>
      <c r="O9" s="15">
        <f>'Option 1'!O$118</f>
        <v>3049.6104360726908</v>
      </c>
      <c r="P9" s="15">
        <f>'Option 1'!P$118</f>
        <v>5321.2813051825942</v>
      </c>
      <c r="Q9" s="15">
        <f>'Option 1'!Q$118</f>
        <v>5610.8617063446109</v>
      </c>
      <c r="R9" s="15">
        <f>'Option 1'!R$118</f>
        <v>5937.5378840460107</v>
      </c>
      <c r="S9" s="15">
        <f>'Option 1'!S$118</f>
        <v>6247.1194763997264</v>
      </c>
      <c r="T9" s="15">
        <f>'Option 1'!T$118</f>
        <v>6566.1149062806362</v>
      </c>
      <c r="U9" s="15">
        <f>'Option 1'!U$118</f>
        <v>6907.0380139037643</v>
      </c>
      <c r="V9" s="15">
        <f>'Option 1'!V$118</f>
        <v>7246.3459286058396</v>
      </c>
      <c r="W9" s="15">
        <f>'Option 1'!W$118</f>
        <v>7644.0898912664015</v>
      </c>
      <c r="X9" s="15">
        <f>'Option 1'!X$118</f>
        <v>7654.104757375304</v>
      </c>
      <c r="Y9" s="15">
        <f>'Option 1'!Y$118</f>
        <v>7329.895177488037</v>
      </c>
      <c r="Z9" s="15">
        <f>'Option 1'!Z$118</f>
        <v>7360.8182836857759</v>
      </c>
      <c r="AA9" s="15">
        <f>'Option 1'!AA$118</f>
        <v>7745.9275829084154</v>
      </c>
      <c r="AB9" s="15">
        <f>'Option 1'!AB$118</f>
        <v>8204.2770717168733</v>
      </c>
      <c r="AC9" s="15">
        <f>'Option 1'!AC$118</f>
        <v>8660.3116208216961</v>
      </c>
      <c r="AD9" s="15">
        <f>'Option 1'!AD$118</f>
        <v>9124.8466473614608</v>
      </c>
      <c r="AE9" s="15">
        <f>'Option 1'!AE$118</f>
        <v>9611.9740447869845</v>
      </c>
      <c r="AF9" s="15">
        <f>'Option 1'!AF$118</f>
        <v>10123.02261570625</v>
      </c>
      <c r="AG9" s="15">
        <f>'Option 1'!AG$118</f>
        <v>10740.085829286047</v>
      </c>
      <c r="AH9" s="15">
        <f>'Option 1'!AH$118</f>
        <v>3369.3918257093724</v>
      </c>
      <c r="AI9" s="15">
        <f>'Option 1'!AI$118</f>
        <v>3001.8719243887431</v>
      </c>
      <c r="AJ9" s="15">
        <f>'Option 1'!AJ$118</f>
        <v>2639.7382082328718</v>
      </c>
    </row>
    <row r="10" spans="1:36" x14ac:dyDescent="0.35">
      <c r="A10" s="67">
        <f t="shared" si="1"/>
        <v>6</v>
      </c>
      <c r="B10" s="22"/>
      <c r="C10" s="13" t="str">
        <f>'Option 2'!C$5</f>
        <v>Option 2: Bidder 1</v>
      </c>
      <c r="D10" s="1"/>
      <c r="E10" s="1"/>
      <c r="F10" s="1"/>
      <c r="G10" s="1"/>
      <c r="H10" s="1"/>
      <c r="I10" s="1"/>
      <c r="J10" s="1"/>
      <c r="K10" s="15">
        <f>'Option 2'!K$118</f>
        <v>1407.3254908465979</v>
      </c>
      <c r="L10" s="15">
        <f>'Option 2'!L$118</f>
        <v>1342.4986193862078</v>
      </c>
      <c r="M10" s="15">
        <f>'Option 2'!M$118</f>
        <v>-2087.3169337348627</v>
      </c>
      <c r="N10" s="15">
        <f>'Option 2'!N$118</f>
        <v>4302.7885519176989</v>
      </c>
      <c r="O10" s="15">
        <f>'Option 2'!O$118</f>
        <v>4242.6799938308359</v>
      </c>
      <c r="P10" s="15">
        <f>'Option 2'!P$118</f>
        <v>4185.6274753718062</v>
      </c>
      <c r="Q10" s="15">
        <f>'Option 2'!Q$118</f>
        <v>4143.5008135196613</v>
      </c>
      <c r="R10" s="15">
        <f>'Option 2'!R$118</f>
        <v>4113.7257571380815</v>
      </c>
      <c r="S10" s="15">
        <f>'Option 2'!S$118</f>
        <v>4067.1810958514652</v>
      </c>
      <c r="T10" s="15">
        <f>'Option 2'!T$118</f>
        <v>4024.4154599763442</v>
      </c>
      <c r="U10" s="15">
        <f>'Option 2'!U$118</f>
        <v>3996.4742973597395</v>
      </c>
      <c r="V10" s="15">
        <f>'Option 2'!V$118</f>
        <v>3961.5481312085703</v>
      </c>
      <c r="W10" s="15">
        <f>'Option 2'!W$118</f>
        <v>3065.4822337587439</v>
      </c>
      <c r="X10" s="15">
        <f>'Option 2'!X$118</f>
        <v>2182.8784071888722</v>
      </c>
      <c r="Y10" s="15">
        <f>'Option 2'!Y$118</f>
        <v>2284.1676980391685</v>
      </c>
      <c r="Z10" s="15">
        <f>'Option 2'!Z$118</f>
        <v>2407.1723569008204</v>
      </c>
      <c r="AA10" s="15">
        <f>'Option 2'!AA$118</f>
        <v>2514.7205794073234</v>
      </c>
      <c r="AB10" s="15">
        <f>'Option 2'!AB$118</f>
        <v>2660.4225188381351</v>
      </c>
      <c r="AC10" s="15">
        <f>'Option 2'!AC$118</f>
        <v>2816.3403836334919</v>
      </c>
      <c r="AD10" s="15">
        <f>'Option 2'!AD$118</f>
        <v>2944.0186997369337</v>
      </c>
      <c r="AE10" s="15">
        <f>'Option 2'!AE$118</f>
        <v>3078.5815238831142</v>
      </c>
      <c r="AF10" s="15">
        <f>'Option 2'!AF$118</f>
        <v>3246.886184184902</v>
      </c>
      <c r="AG10" s="15">
        <f>'Option 2'!AG$118</f>
        <v>3450.5006913739207</v>
      </c>
      <c r="AH10" s="15">
        <f>'Option 2'!AH$118</f>
        <v>101.25060269235954</v>
      </c>
      <c r="AI10" s="15">
        <f>'Option 2'!AI$118</f>
        <v>90.752893356837376</v>
      </c>
      <c r="AJ10" s="15">
        <f>'Option 2'!AJ$118</f>
        <v>80.223109465583519</v>
      </c>
    </row>
    <row r="11" spans="1:36" x14ac:dyDescent="0.35">
      <c r="A11" s="67">
        <f t="shared" si="1"/>
        <v>7</v>
      </c>
      <c r="B11" s="22"/>
      <c r="C11" s="13" t="str">
        <f>'Option 3'!C$5</f>
        <v>Option 3: Bidder 2</v>
      </c>
      <c r="D11" s="14"/>
      <c r="E11" s="14"/>
      <c r="F11" s="14"/>
      <c r="G11" s="14"/>
      <c r="H11" s="14"/>
      <c r="I11" s="14"/>
      <c r="J11" s="1"/>
      <c r="K11" s="15">
        <f>'Option 3'!K$118</f>
        <v>1407.3254908465979</v>
      </c>
      <c r="L11" s="15">
        <f>'Option 3'!L$118</f>
        <v>1342.4986193862078</v>
      </c>
      <c r="M11" s="15">
        <f>'Option 3'!M$118</f>
        <v>-441.31657664485806</v>
      </c>
      <c r="N11" s="15">
        <f>'Option 3'!N$118</f>
        <v>4425.4721773772771</v>
      </c>
      <c r="O11" s="15">
        <f>'Option 3'!O$118</f>
        <v>4505.325336666976</v>
      </c>
      <c r="P11" s="15">
        <f>'Option 3'!P$118</f>
        <v>4593.3934857550912</v>
      </c>
      <c r="Q11" s="15">
        <f>'Option 3'!Q$118</f>
        <v>4703.1543723811428</v>
      </c>
      <c r="R11" s="15">
        <f>'Option 3'!R$118</f>
        <v>4857.6915436274439</v>
      </c>
      <c r="S11" s="15">
        <f>'Option 3'!S$118</f>
        <v>4974.1474706054541</v>
      </c>
      <c r="T11" s="15">
        <f>'Option 3'!T$118</f>
        <v>5101.025565599547</v>
      </c>
      <c r="U11" s="15">
        <f>'Option 3'!U$118</f>
        <v>5251.2499542902706</v>
      </c>
      <c r="V11" s="15">
        <f>'Option 3'!V$118</f>
        <v>5400.6151626071223</v>
      </c>
      <c r="W11" s="15">
        <f>'Option 3'!W$118</f>
        <v>5116.3086269878477</v>
      </c>
      <c r="X11" s="15">
        <f>'Option 3'!X$118</f>
        <v>4812.9924326999453</v>
      </c>
      <c r="Y11" s="15">
        <f>'Option 3'!Y$118</f>
        <v>5066.7838197444607</v>
      </c>
      <c r="Z11" s="15">
        <f>'Option 3'!Z$118</f>
        <v>5392.1468683213525</v>
      </c>
      <c r="AA11" s="15">
        <f>'Option 3'!AA$118</f>
        <v>5671.3494419647177</v>
      </c>
      <c r="AB11" s="15">
        <f>'Option 3'!AB$118</f>
        <v>5967.2683743530115</v>
      </c>
      <c r="AC11" s="15">
        <f>'Option 3'!AC$118</f>
        <v>6364.8579422272605</v>
      </c>
      <c r="AD11" s="15">
        <f>'Option 3'!AD$118</f>
        <v>6699.1282590124365</v>
      </c>
      <c r="AE11" s="15">
        <f>'Option 3'!AE$118</f>
        <v>7053.5299069807515</v>
      </c>
      <c r="AF11" s="15">
        <f>'Option 3'!AF$118</f>
        <v>7507.7096239206794</v>
      </c>
      <c r="AG11" s="15">
        <f>'Option 3'!AG$118</f>
        <v>7923.267168770255</v>
      </c>
      <c r="AH11" s="15">
        <f>'Option 3'!AH$118</f>
        <v>438.75261166689114</v>
      </c>
      <c r="AI11" s="15">
        <f>'Option 3'!AI$118</f>
        <v>393.2625378796285</v>
      </c>
      <c r="AJ11" s="15">
        <f>'Option 3'!AJ$118</f>
        <v>347.63347435086172</v>
      </c>
    </row>
    <row r="12" spans="1:36" x14ac:dyDescent="0.35">
      <c r="A12" s="67">
        <f t="shared" si="1"/>
        <v>8</v>
      </c>
      <c r="B12" s="22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35">
      <c r="A13" s="67">
        <f t="shared" si="1"/>
        <v>9</v>
      </c>
      <c r="B13" s="23" t="s">
        <v>8</v>
      </c>
      <c r="C13" s="11" t="s">
        <v>10</v>
      </c>
      <c r="D13" s="11"/>
      <c r="E13" s="11"/>
      <c r="F13" s="11"/>
      <c r="G13" s="11"/>
      <c r="H13" s="1"/>
      <c r="I13" s="1"/>
      <c r="J13" s="1"/>
      <c r="K13" s="21">
        <f t="shared" ref="K13:AJ13" si="2">K6</f>
        <v>2020</v>
      </c>
      <c r="L13" s="21">
        <f t="shared" si="2"/>
        <v>2021</v>
      </c>
      <c r="M13" s="21">
        <f t="shared" si="2"/>
        <v>2022</v>
      </c>
      <c r="N13" s="21">
        <f t="shared" si="2"/>
        <v>2023</v>
      </c>
      <c r="O13" s="21">
        <f t="shared" si="2"/>
        <v>2024</v>
      </c>
      <c r="P13" s="21">
        <f t="shared" si="2"/>
        <v>2025</v>
      </c>
      <c r="Q13" s="21">
        <f t="shared" si="2"/>
        <v>2026</v>
      </c>
      <c r="R13" s="21">
        <f t="shared" si="2"/>
        <v>2027</v>
      </c>
      <c r="S13" s="21">
        <f t="shared" si="2"/>
        <v>2028</v>
      </c>
      <c r="T13" s="21">
        <f t="shared" si="2"/>
        <v>2029</v>
      </c>
      <c r="U13" s="21">
        <f t="shared" si="2"/>
        <v>2030</v>
      </c>
      <c r="V13" s="21">
        <f t="shared" si="2"/>
        <v>2031</v>
      </c>
      <c r="W13" s="21">
        <f t="shared" si="2"/>
        <v>2032</v>
      </c>
      <c r="X13" s="21">
        <f t="shared" si="2"/>
        <v>2033</v>
      </c>
      <c r="Y13" s="21">
        <f t="shared" si="2"/>
        <v>2034</v>
      </c>
      <c r="Z13" s="21">
        <f t="shared" si="2"/>
        <v>2035</v>
      </c>
      <c r="AA13" s="21">
        <f t="shared" si="2"/>
        <v>2036</v>
      </c>
      <c r="AB13" s="21">
        <f t="shared" si="2"/>
        <v>2037</v>
      </c>
      <c r="AC13" s="21">
        <f t="shared" si="2"/>
        <v>2038</v>
      </c>
      <c r="AD13" s="21">
        <f t="shared" si="2"/>
        <v>2039</v>
      </c>
      <c r="AE13" s="21">
        <f t="shared" si="2"/>
        <v>2040</v>
      </c>
      <c r="AF13" s="21">
        <f t="shared" si="2"/>
        <v>2041</v>
      </c>
      <c r="AG13" s="21">
        <f t="shared" si="2"/>
        <v>2042</v>
      </c>
      <c r="AH13" s="21">
        <f t="shared" si="2"/>
        <v>2043</v>
      </c>
      <c r="AI13" s="21">
        <f t="shared" si="2"/>
        <v>2044</v>
      </c>
      <c r="AJ13" s="21">
        <f t="shared" si="2"/>
        <v>2045</v>
      </c>
    </row>
    <row r="14" spans="1:36" x14ac:dyDescent="0.35">
      <c r="A14" s="67">
        <f t="shared" si="1"/>
        <v>10</v>
      </c>
      <c r="B14" s="22"/>
      <c r="C14" s="13" t="str">
        <f>C9</f>
        <v>Option 1: Continue with CIS</v>
      </c>
      <c r="D14" s="1"/>
      <c r="E14" s="1"/>
      <c r="F14" s="1"/>
      <c r="G14" s="1"/>
      <c r="H14" s="1"/>
      <c r="I14" s="1"/>
      <c r="J14" s="20" t="str">
        <f>C14</f>
        <v>Option 1: Continue with CIS</v>
      </c>
      <c r="K14" s="16">
        <f>K9</f>
        <v>1407.3254908465979</v>
      </c>
      <c r="L14" s="16">
        <f>$K9+NPV($D$6,$L9:L9)</f>
        <v>2912.1685921826202</v>
      </c>
      <c r="M14" s="16">
        <f>$K9+NPV($D$6,$L9:M9)</f>
        <v>4742.5119028915724</v>
      </c>
      <c r="N14" s="16">
        <f>$K9+NPV($D$6,$L9:N9)</f>
        <v>6155.1509321967069</v>
      </c>
      <c r="O14" s="16">
        <f>$K9+NPV($D$6,$L9:O9)</f>
        <v>8402.4988422110018</v>
      </c>
      <c r="P14" s="16">
        <f>$K9+NPV($D$6,$L9:P9)</f>
        <v>12035.777014025389</v>
      </c>
      <c r="Q14" s="16">
        <f>$K9+NPV($D$6,$L9:Q9)</f>
        <v>15585.287654421281</v>
      </c>
      <c r="R14" s="16">
        <f>$K9+NPV($D$6,$L9:R9)</f>
        <v>19065.468382784926</v>
      </c>
      <c r="S14" s="16">
        <f>$K9+NPV($D$6,$L9:S9)</f>
        <v>22458.060919600302</v>
      </c>
      <c r="T14" s="16">
        <f>$K9+NPV($D$6,$L9:T9)</f>
        <v>25761.884551509724</v>
      </c>
      <c r="U14" s="16">
        <f>$K9+NPV($D$6,$L9:U9)</f>
        <v>28981.890761578958</v>
      </c>
      <c r="V14" s="16">
        <f>$K9+NPV($D$6,$L9:V9)</f>
        <v>32111.86247034698</v>
      </c>
      <c r="W14" s="16">
        <f>$K9+NPV($D$6,$L9:W9)</f>
        <v>35171.032537453815</v>
      </c>
      <c r="X14" s="16">
        <f>$K9+NPV($D$6,$L9:X9)</f>
        <v>38009.139269492371</v>
      </c>
      <c r="Y14" s="16">
        <f>$K9+NPV($D$6,$L9:Y9)</f>
        <v>40527.329717626679</v>
      </c>
      <c r="Z14" s="16">
        <f>$K9+NPV($D$6,$L9:Z9)</f>
        <v>42870.335665223276</v>
      </c>
      <c r="AA14" s="16">
        <f>$K9+NPV($D$6,$L9:AA9)</f>
        <v>45154.762290696694</v>
      </c>
      <c r="AB14" s="16">
        <f>$K9+NPV($D$6,$L9:AB9)</f>
        <v>47396.581499051274</v>
      </c>
      <c r="AC14" s="16">
        <f>$K9+NPV($D$6,$L9:AC9)</f>
        <v>49589.135370471289</v>
      </c>
      <c r="AD14" s="16">
        <f>$K9+NPV($D$6,$L9:AD9)</f>
        <v>51729.554453124299</v>
      </c>
      <c r="AE14" s="16">
        <f>$K9+NPV($D$6,$L9:AE9)</f>
        <v>53818.573094939893</v>
      </c>
      <c r="AF14" s="16">
        <f>$K9+NPV($D$6,$L9:AF9)</f>
        <v>55857.00599192972</v>
      </c>
      <c r="AG14" s="16">
        <f>$K9+NPV($D$6,$L9:AG9)</f>
        <v>57860.787898479663</v>
      </c>
      <c r="AH14" s="16">
        <f>$K9+NPV($D$6,$L9:AH9)</f>
        <v>58443.227240985507</v>
      </c>
      <c r="AI14" s="16">
        <f>$K9+NPV($D$6,$L9:AI9)</f>
        <v>58924.008832054387</v>
      </c>
      <c r="AJ14" s="16">
        <f>$K9+NPV($D$6,$L9:AJ9)</f>
        <v>59315.726370010605</v>
      </c>
    </row>
    <row r="15" spans="1:36" x14ac:dyDescent="0.35">
      <c r="A15" s="67">
        <f t="shared" si="1"/>
        <v>11</v>
      </c>
      <c r="B15" s="22"/>
      <c r="C15" s="13" t="str">
        <f>C10</f>
        <v>Option 2: Bidder 1</v>
      </c>
      <c r="D15" s="1"/>
      <c r="E15" s="1"/>
      <c r="F15" s="1"/>
      <c r="G15" s="1"/>
      <c r="H15" s="1"/>
      <c r="I15" s="1"/>
      <c r="J15" s="20" t="str">
        <f t="shared" ref="J15:J16" si="3">C15</f>
        <v>Option 2: Bidder 1</v>
      </c>
      <c r="K15" s="16">
        <f t="shared" ref="K15:K16" si="4">K10</f>
        <v>1407.3254908465979</v>
      </c>
      <c r="L15" s="16">
        <f>$K10+NPV($D$6,$L10:L10)</f>
        <v>2651.1821456849439</v>
      </c>
      <c r="M15" s="16">
        <f>$K10+NPV($D$6,$L10:M10)</f>
        <v>859.33330919312277</v>
      </c>
      <c r="N15" s="16">
        <f>$K10+NPV($D$6,$L10:N10)</f>
        <v>4281.6442318762274</v>
      </c>
      <c r="O15" s="16">
        <f>$K10+NPV($D$6,$L10:O10)</f>
        <v>7408.2003008783213</v>
      </c>
      <c r="P15" s="16">
        <f>$K10+NPV($D$6,$L10:P10)</f>
        <v>10266.073822205552</v>
      </c>
      <c r="Q15" s="16">
        <f>$K10+NPV($D$6,$L10:Q10)</f>
        <v>12887.311164314047</v>
      </c>
      <c r="R15" s="16">
        <f>$K10+NPV($D$6,$L10:R10)</f>
        <v>15298.497312739833</v>
      </c>
      <c r="S15" s="16">
        <f>$K10+NPV($D$6,$L10:S10)</f>
        <v>17507.241404122946</v>
      </c>
      <c r="T15" s="16">
        <f>$K10+NPV($D$6,$L10:T10)</f>
        <v>19532.176863076544</v>
      </c>
      <c r="U15" s="16">
        <f>$K10+NPV($D$6,$L10:U10)</f>
        <v>21395.301407921383</v>
      </c>
      <c r="V15" s="16">
        <f>$K10+NPV($D$6,$L10:V10)</f>
        <v>23106.444333717536</v>
      </c>
      <c r="W15" s="16">
        <f>$K10+NPV($D$6,$L10:W10)</f>
        <v>24333.25244614921</v>
      </c>
      <c r="X15" s="16">
        <f>$K10+NPV($D$6,$L10:X10)</f>
        <v>25142.653688886938</v>
      </c>
      <c r="Y15" s="16">
        <f>$K10+NPV($D$6,$L10:Y10)</f>
        <v>25927.381047172352</v>
      </c>
      <c r="Z15" s="16">
        <f>$K10+NPV($D$6,$L10:Z10)</f>
        <v>26693.602808360105</v>
      </c>
      <c r="AA15" s="16">
        <f>$K10+NPV($D$6,$L10:AA10)</f>
        <v>27435.243442840067</v>
      </c>
      <c r="AB15" s="16">
        <f>$K10+NPV($D$6,$L10:AB10)</f>
        <v>28162.20405776507</v>
      </c>
      <c r="AC15" s="16">
        <f>$K10+NPV($D$6,$L10:AC10)</f>
        <v>28875.224360236152</v>
      </c>
      <c r="AD15" s="16">
        <f>$K10+NPV($D$6,$L10:AD10)</f>
        <v>29565.8040541345</v>
      </c>
      <c r="AE15" s="16">
        <f>$K10+NPV($D$6,$L10:AE10)</f>
        <v>30234.887653796199</v>
      </c>
      <c r="AF15" s="16">
        <f>$K10+NPV($D$6,$L10:AF10)</f>
        <v>30888.700241387905</v>
      </c>
      <c r="AG15" s="16">
        <f>$K10+NPV($D$6,$L10:AG10)</f>
        <v>31532.461470470444</v>
      </c>
      <c r="AH15" s="16">
        <f>$K10+NPV($D$6,$L10:AH10)</f>
        <v>31549.963838111536</v>
      </c>
      <c r="AI15" s="16">
        <f>$K10+NPV($D$6,$L10:AI10)</f>
        <v>31564.498875435322</v>
      </c>
      <c r="AJ15" s="16">
        <f>$K10+NPV($D$6,$L10:AJ10)</f>
        <v>31576.403388856023</v>
      </c>
    </row>
    <row r="16" spans="1:36" x14ac:dyDescent="0.35">
      <c r="A16" s="67">
        <f t="shared" si="1"/>
        <v>12</v>
      </c>
      <c r="B16" s="22"/>
      <c r="C16" s="13" t="str">
        <f>C11</f>
        <v>Option 3: Bidder 2</v>
      </c>
      <c r="D16" s="1"/>
      <c r="E16" s="1"/>
      <c r="F16" s="1"/>
      <c r="G16" s="1"/>
      <c r="H16" s="1"/>
      <c r="I16" s="1"/>
      <c r="J16" s="20" t="str">
        <f t="shared" si="3"/>
        <v>Option 3: Bidder 2</v>
      </c>
      <c r="K16" s="16">
        <f t="shared" si="4"/>
        <v>1407.3254908465979</v>
      </c>
      <c r="L16" s="16">
        <f>$K11+NPV($D$6,$L11:L11)</f>
        <v>2651.1821456849439</v>
      </c>
      <c r="M16" s="16">
        <f>$K11+NPV($D$6,$L11:M11)</f>
        <v>2272.3357033429543</v>
      </c>
      <c r="N16" s="16">
        <f>$K11+NPV($D$6,$L11:N11)</f>
        <v>5792.2255580090286</v>
      </c>
      <c r="O16" s="16">
        <f>$K11+NPV($D$6,$L11:O11)</f>
        <v>9112.3327295768395</v>
      </c>
      <c r="P16" s="16">
        <f>$K11+NPV($D$6,$L11:P11)</f>
        <v>12248.621779000754</v>
      </c>
      <c r="Q16" s="16">
        <f>$K11+NPV($D$6,$L11:Q11)</f>
        <v>15223.903894636278</v>
      </c>
      <c r="R16" s="16">
        <f>$K11+NPV($D$6,$L11:R11)</f>
        <v>18071.152169024932</v>
      </c>
      <c r="S16" s="16">
        <f>$K11+NPV($D$6,$L11:S11)</f>
        <v>20772.438041585276</v>
      </c>
      <c r="T16" s="16">
        <f>$K11+NPV($D$6,$L11:T11)</f>
        <v>23339.083470601712</v>
      </c>
      <c r="U16" s="16">
        <f>$K11+NPV($D$6,$L11:U11)</f>
        <v>25787.174451048439</v>
      </c>
      <c r="V16" s="16">
        <f>$K11+NPV($D$6,$L11:V11)</f>
        <v>28119.905021110542</v>
      </c>
      <c r="W16" s="16">
        <f>$K11+NPV($D$6,$L11:W11)</f>
        <v>30167.455276065579</v>
      </c>
      <c r="X16" s="16">
        <f>$K11+NPV($D$6,$L11:X11)</f>
        <v>31952.09066550601</v>
      </c>
      <c r="Y16" s="16">
        <f>$K11+NPV($D$6,$L11:Y11)</f>
        <v>33692.787675311622</v>
      </c>
      <c r="Z16" s="16">
        <f>$K11+NPV($D$6,$L11:Z11)</f>
        <v>35409.150136098411</v>
      </c>
      <c r="AA16" s="16">
        <f>$K11+NPV($D$6,$L11:AA11)</f>
        <v>37081.742802233748</v>
      </c>
      <c r="AB16" s="16">
        <f>$K11+NPV($D$6,$L11:AB11)</f>
        <v>38712.299248108618</v>
      </c>
      <c r="AC16" s="16">
        <f>$K11+NPV($D$6,$L11:AC11)</f>
        <v>40323.70707420999</v>
      </c>
      <c r="AD16" s="16">
        <f>$K11+NPV($D$6,$L11:AD11)</f>
        <v>41895.124383110902</v>
      </c>
      <c r="AE16" s="16">
        <f>$K11+NPV($D$6,$L11:AE11)</f>
        <v>43428.103498288394</v>
      </c>
      <c r="AF16" s="16">
        <f>$K11+NPV($D$6,$L11:AF11)</f>
        <v>44939.901195421102</v>
      </c>
      <c r="AG16" s="16">
        <f>$K11+NPV($D$6,$L11:AG11)</f>
        <v>46418.148170901601</v>
      </c>
      <c r="AH16" s="16">
        <f>$K11+NPV($D$6,$L11:AH11)</f>
        <v>46493.991764013001</v>
      </c>
      <c r="AI16" s="16">
        <f>$K11+NPV($D$6,$L11:AI11)</f>
        <v>46556.976925749397</v>
      </c>
      <c r="AJ16" s="16">
        <f>$K11+NPV($D$6,$L11:AJ11)</f>
        <v>46608.563150572445</v>
      </c>
    </row>
    <row r="17" spans="1:36" x14ac:dyDescent="0.35">
      <c r="A17" s="67">
        <f t="shared" si="1"/>
        <v>13</v>
      </c>
      <c r="B17" s="22"/>
      <c r="C17" s="1"/>
      <c r="D17" s="1"/>
      <c r="E17" s="1"/>
      <c r="F17" s="1"/>
      <c r="G17" s="1"/>
      <c r="H17" s="1"/>
      <c r="I17" s="1"/>
      <c r="J17" s="1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</row>
    <row r="18" spans="1:36" x14ac:dyDescent="0.35">
      <c r="A18" s="67">
        <f t="shared" si="1"/>
        <v>14</v>
      </c>
      <c r="B18" s="23" t="s">
        <v>8</v>
      </c>
      <c r="C18" s="11" t="s">
        <v>11</v>
      </c>
      <c r="D18" s="11"/>
      <c r="E18" s="11"/>
      <c r="F18" s="11"/>
      <c r="G18" s="11"/>
      <c r="H18" s="1"/>
      <c r="I18" s="1"/>
      <c r="J18" s="1"/>
      <c r="K18" s="1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7"/>
    </row>
    <row r="19" spans="1:36" x14ac:dyDescent="0.35">
      <c r="A19" s="67">
        <f t="shared" si="1"/>
        <v>15</v>
      </c>
      <c r="B19" s="2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5"/>
      <c r="AB19" s="3"/>
    </row>
    <row r="20" spans="1:36" x14ac:dyDescent="0.35">
      <c r="A20" s="67">
        <f t="shared" si="1"/>
        <v>16</v>
      </c>
      <c r="B20" s="2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5"/>
      <c r="AB20" s="17"/>
    </row>
    <row r="21" spans="1:36" x14ac:dyDescent="0.35">
      <c r="A21" s="67">
        <f t="shared" si="1"/>
        <v>17</v>
      </c>
      <c r="B21" s="2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5"/>
      <c r="AB21" s="17"/>
    </row>
    <row r="22" spans="1:36" x14ac:dyDescent="0.35">
      <c r="A22" s="67">
        <f t="shared" si="1"/>
        <v>18</v>
      </c>
      <c r="B22" s="22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5"/>
      <c r="AB22" s="17"/>
    </row>
    <row r="23" spans="1:36" x14ac:dyDescent="0.35">
      <c r="A23" s="67">
        <f t="shared" si="1"/>
        <v>19</v>
      </c>
      <c r="B23" s="22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5"/>
      <c r="AB23" s="17"/>
    </row>
    <row r="24" spans="1:36" x14ac:dyDescent="0.35">
      <c r="A24" s="67">
        <f t="shared" si="1"/>
        <v>20</v>
      </c>
      <c r="B24" s="22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36" x14ac:dyDescent="0.35">
      <c r="A25" s="67">
        <f t="shared" si="1"/>
        <v>21</v>
      </c>
      <c r="B25" s="22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8"/>
      <c r="AB25" s="18"/>
    </row>
    <row r="26" spans="1:36" x14ac:dyDescent="0.35">
      <c r="A26" s="67">
        <f t="shared" si="1"/>
        <v>22</v>
      </c>
      <c r="B26" s="2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8"/>
      <c r="AB26" s="19"/>
    </row>
    <row r="27" spans="1:36" x14ac:dyDescent="0.35">
      <c r="A27" s="67">
        <f t="shared" si="1"/>
        <v>23</v>
      </c>
      <c r="B27" s="2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36" x14ac:dyDescent="0.35">
      <c r="A28" s="67">
        <f t="shared" si="1"/>
        <v>24</v>
      </c>
      <c r="B28" s="2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36" x14ac:dyDescent="0.35">
      <c r="A29" s="67">
        <f t="shared" si="1"/>
        <v>25</v>
      </c>
      <c r="B29" s="2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36" x14ac:dyDescent="0.35">
      <c r="A30" s="67">
        <f t="shared" si="1"/>
        <v>26</v>
      </c>
      <c r="B30" s="2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36" x14ac:dyDescent="0.35">
      <c r="A31" s="67">
        <f t="shared" si="1"/>
        <v>27</v>
      </c>
      <c r="B31" s="2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36" x14ac:dyDescent="0.35">
      <c r="A32" s="67">
        <f t="shared" si="1"/>
        <v>28</v>
      </c>
      <c r="B32" s="2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36" x14ac:dyDescent="0.35">
      <c r="A33" s="67">
        <f t="shared" si="1"/>
        <v>29</v>
      </c>
      <c r="B33" s="2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36" x14ac:dyDescent="0.35">
      <c r="A34" s="67">
        <f t="shared" si="1"/>
        <v>30</v>
      </c>
      <c r="B34" s="2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36" x14ac:dyDescent="0.35">
      <c r="A35" s="67">
        <f t="shared" si="1"/>
        <v>31</v>
      </c>
      <c r="B35" s="2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36" x14ac:dyDescent="0.35">
      <c r="A36" s="67">
        <f t="shared" si="1"/>
        <v>32</v>
      </c>
      <c r="B36" s="2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36" x14ac:dyDescent="0.35">
      <c r="A37" s="67">
        <f t="shared" si="1"/>
        <v>33</v>
      </c>
      <c r="B37" s="2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36" x14ac:dyDescent="0.35">
      <c r="A38" s="67">
        <f t="shared" si="1"/>
        <v>34</v>
      </c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x14ac:dyDescent="0.35">
      <c r="A39" s="67">
        <f t="shared" si="1"/>
        <v>35</v>
      </c>
    </row>
    <row r="40" spans="1:36" x14ac:dyDescent="0.35">
      <c r="A40" s="67">
        <f t="shared" si="1"/>
        <v>36</v>
      </c>
    </row>
    <row r="41" spans="1:36" x14ac:dyDescent="0.35">
      <c r="A41" s="67">
        <f t="shared" si="1"/>
        <v>37</v>
      </c>
    </row>
    <row r="42" spans="1:36" x14ac:dyDescent="0.35">
      <c r="A42" s="67">
        <f t="shared" si="1"/>
        <v>38</v>
      </c>
    </row>
  </sheetData>
  <mergeCells count="4">
    <mergeCell ref="C5:G5"/>
    <mergeCell ref="B1:AJ1"/>
    <mergeCell ref="B2:AJ2"/>
    <mergeCell ref="B4:AJ4"/>
  </mergeCells>
  <printOptions horizontalCentered="1"/>
  <pageMargins left="0.7" right="0.7" top="0.75" bottom="0.75" header="0.3" footer="0.3"/>
  <pageSetup scale="38" orientation="landscape" r:id="rId1"/>
  <headerFooter>
    <oddHeader>&amp;R&amp;"Arial,Bold"&amp;10AEY-YUB-067(f)
Attachment 1
&amp;A
Page &amp;P of 4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9517B-6AD9-8140-999C-E4CEEE4D06CD}">
  <sheetPr>
    <pageSetUpPr autoPageBreaks="0" fitToPage="1"/>
  </sheetPr>
  <dimension ref="A1:AL120"/>
  <sheetViews>
    <sheetView showGridLines="0" view="pageBreakPreview" zoomScale="60" zoomScaleNormal="80" zoomScalePageLayoutView="125" workbookViewId="0">
      <selection activeCell="B4" sqref="B4:AJ4"/>
    </sheetView>
  </sheetViews>
  <sheetFormatPr defaultColWidth="8.58203125" defaultRowHeight="14.5" x14ac:dyDescent="0.35"/>
  <cols>
    <col min="1" max="1" width="8.58203125" style="27"/>
    <col min="2" max="2" width="3" style="22" customWidth="1"/>
    <col min="3" max="3" width="16.83203125" style="27" bestFit="1" customWidth="1"/>
    <col min="4" max="7" width="8.58203125" style="27" customWidth="1"/>
    <col min="8" max="9" width="1.83203125" style="27" customWidth="1"/>
    <col min="10" max="10" width="4.75" style="27" bestFit="1" customWidth="1"/>
    <col min="11" max="13" width="9.25" style="27" bestFit="1" customWidth="1"/>
    <col min="14" max="14" width="9.83203125" style="27" bestFit="1" customWidth="1"/>
    <col min="15" max="15" width="9.75" style="27" bestFit="1" customWidth="1"/>
    <col min="16" max="17" width="9.83203125" style="27" bestFit="1" customWidth="1"/>
    <col min="18" max="25" width="9.75" style="27" bestFit="1" customWidth="1"/>
    <col min="26" max="26" width="9.25" style="27" bestFit="1" customWidth="1"/>
    <col min="27" max="29" width="9.75" style="27" bestFit="1" customWidth="1"/>
    <col min="30" max="31" width="9.25" style="27" bestFit="1" customWidth="1"/>
    <col min="32" max="32" width="10.08203125" style="27" bestFit="1" customWidth="1"/>
    <col min="33" max="33" width="10.5" style="27" bestFit="1" customWidth="1"/>
    <col min="34" max="36" width="9.75" style="27" bestFit="1" customWidth="1"/>
    <col min="37" max="16384" width="8.58203125" style="27"/>
  </cols>
  <sheetData>
    <row r="1" spans="1:36" ht="15.5" x14ac:dyDescent="0.35">
      <c r="B1" s="73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</row>
    <row r="2" spans="1:36" ht="15.5" x14ac:dyDescent="0.35">
      <c r="B2" s="73" t="s">
        <v>1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</row>
    <row r="3" spans="1:36" x14ac:dyDescent="0.35">
      <c r="A3" s="68" t="s">
        <v>12</v>
      </c>
    </row>
    <row r="4" spans="1:36" ht="15.5" x14ac:dyDescent="0.35">
      <c r="A4" s="69" t="s">
        <v>3</v>
      </c>
      <c r="B4" s="74" t="s">
        <v>4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</row>
    <row r="5" spans="1:36" x14ac:dyDescent="0.35">
      <c r="A5" s="29">
        <v>1</v>
      </c>
      <c r="C5" s="75" t="s">
        <v>13</v>
      </c>
      <c r="D5" s="75"/>
      <c r="E5" s="75"/>
      <c r="F5" s="75"/>
      <c r="G5" s="75"/>
      <c r="K5" s="32">
        <v>0</v>
      </c>
      <c r="L5" s="32">
        <v>1</v>
      </c>
      <c r="M5" s="32">
        <v>2</v>
      </c>
      <c r="N5" s="32">
        <v>3</v>
      </c>
      <c r="O5" s="32">
        <v>4</v>
      </c>
      <c r="P5" s="32">
        <v>5</v>
      </c>
      <c r="Q5" s="32">
        <v>6</v>
      </c>
      <c r="R5" s="32">
        <v>7</v>
      </c>
      <c r="S5" s="32">
        <v>8</v>
      </c>
      <c r="T5" s="32">
        <v>9</v>
      </c>
      <c r="U5" s="32">
        <v>10</v>
      </c>
      <c r="V5" s="32">
        <v>11</v>
      </c>
      <c r="W5" s="32">
        <v>12</v>
      </c>
      <c r="X5" s="32">
        <v>13</v>
      </c>
      <c r="Y5" s="32">
        <v>14</v>
      </c>
      <c r="Z5" s="32">
        <v>15</v>
      </c>
      <c r="AA5" s="32">
        <v>16</v>
      </c>
      <c r="AB5" s="32">
        <v>17</v>
      </c>
      <c r="AC5" s="32">
        <v>18</v>
      </c>
      <c r="AD5" s="32">
        <v>19</v>
      </c>
      <c r="AE5" s="32">
        <v>20</v>
      </c>
      <c r="AF5" s="32">
        <v>21</v>
      </c>
      <c r="AG5" s="32">
        <v>22</v>
      </c>
      <c r="AH5" s="32">
        <v>23</v>
      </c>
      <c r="AI5" s="32">
        <v>24</v>
      </c>
      <c r="AJ5" s="32">
        <v>25</v>
      </c>
    </row>
    <row r="6" spans="1:36" x14ac:dyDescent="0.35">
      <c r="A6" s="29">
        <f>A5+1</f>
        <v>2</v>
      </c>
      <c r="C6" s="61"/>
      <c r="D6" s="61"/>
      <c r="E6" s="61"/>
      <c r="F6" s="61"/>
      <c r="G6" s="61"/>
      <c r="J6" s="33" t="s">
        <v>7</v>
      </c>
      <c r="K6" s="29">
        <v>2020</v>
      </c>
      <c r="L6" s="29">
        <f>K6+1</f>
        <v>2021</v>
      </c>
      <c r="M6" s="29">
        <f t="shared" ref="M6:AJ6" si="0">L6+1</f>
        <v>2022</v>
      </c>
      <c r="N6" s="29">
        <f t="shared" si="0"/>
        <v>2023</v>
      </c>
      <c r="O6" s="29">
        <f t="shared" si="0"/>
        <v>2024</v>
      </c>
      <c r="P6" s="29">
        <f t="shared" si="0"/>
        <v>2025</v>
      </c>
      <c r="Q6" s="29">
        <f t="shared" si="0"/>
        <v>2026</v>
      </c>
      <c r="R6" s="29">
        <f t="shared" si="0"/>
        <v>2027</v>
      </c>
      <c r="S6" s="29">
        <f t="shared" si="0"/>
        <v>2028</v>
      </c>
      <c r="T6" s="29">
        <f t="shared" si="0"/>
        <v>2029</v>
      </c>
      <c r="U6" s="29">
        <f t="shared" si="0"/>
        <v>2030</v>
      </c>
      <c r="V6" s="29">
        <f t="shared" si="0"/>
        <v>2031</v>
      </c>
      <c r="W6" s="29">
        <f t="shared" si="0"/>
        <v>2032</v>
      </c>
      <c r="X6" s="29">
        <f t="shared" si="0"/>
        <v>2033</v>
      </c>
      <c r="Y6" s="29">
        <f t="shared" si="0"/>
        <v>2034</v>
      </c>
      <c r="Z6" s="29">
        <f t="shared" si="0"/>
        <v>2035</v>
      </c>
      <c r="AA6" s="29">
        <f t="shared" si="0"/>
        <v>2036</v>
      </c>
      <c r="AB6" s="29">
        <f t="shared" si="0"/>
        <v>2037</v>
      </c>
      <c r="AC6" s="29">
        <f t="shared" si="0"/>
        <v>2038</v>
      </c>
      <c r="AD6" s="29">
        <f t="shared" si="0"/>
        <v>2039</v>
      </c>
      <c r="AE6" s="29">
        <f t="shared" si="0"/>
        <v>2040</v>
      </c>
      <c r="AF6" s="29">
        <f t="shared" si="0"/>
        <v>2041</v>
      </c>
      <c r="AG6" s="29">
        <f t="shared" si="0"/>
        <v>2042</v>
      </c>
      <c r="AH6" s="29">
        <f t="shared" si="0"/>
        <v>2043</v>
      </c>
      <c r="AI6" s="29">
        <f t="shared" si="0"/>
        <v>2044</v>
      </c>
      <c r="AJ6" s="29">
        <f t="shared" si="0"/>
        <v>2045</v>
      </c>
    </row>
    <row r="7" spans="1:36" x14ac:dyDescent="0.35">
      <c r="A7" s="29">
        <f t="shared" ref="A7:A70" si="1">A6+1</f>
        <v>3</v>
      </c>
    </row>
    <row r="8" spans="1:36" x14ac:dyDescent="0.35">
      <c r="A8" s="29">
        <f t="shared" si="1"/>
        <v>4</v>
      </c>
      <c r="B8" s="23" t="s">
        <v>8</v>
      </c>
      <c r="C8" s="35" t="s">
        <v>14</v>
      </c>
      <c r="D8" s="35"/>
      <c r="E8" s="35"/>
      <c r="F8" s="35"/>
      <c r="G8" s="35"/>
    </row>
    <row r="9" spans="1:36" x14ac:dyDescent="0.35">
      <c r="A9" s="29">
        <f t="shared" si="1"/>
        <v>5</v>
      </c>
      <c r="B9" s="62"/>
      <c r="D9" s="29" t="s">
        <v>15</v>
      </c>
      <c r="E9" s="29" t="s">
        <v>16</v>
      </c>
      <c r="F9" s="29" t="s">
        <v>17</v>
      </c>
      <c r="G9" s="29" t="s">
        <v>18</v>
      </c>
    </row>
    <row r="10" spans="1:36" x14ac:dyDescent="0.35">
      <c r="A10" s="29">
        <f t="shared" si="1"/>
        <v>6</v>
      </c>
      <c r="B10" s="62"/>
      <c r="C10" s="36" t="s">
        <v>19</v>
      </c>
      <c r="D10" s="37">
        <v>5.0900000000000001E-2</v>
      </c>
      <c r="E10" s="37">
        <v>0.59570000000000001</v>
      </c>
      <c r="F10" s="37">
        <f>G10</f>
        <v>3.0321130000000002E-2</v>
      </c>
      <c r="G10" s="37">
        <f>D10*E10</f>
        <v>3.0321130000000002E-2</v>
      </c>
    </row>
    <row r="11" spans="1:36" x14ac:dyDescent="0.35">
      <c r="A11" s="29">
        <f t="shared" si="1"/>
        <v>7</v>
      </c>
      <c r="B11" s="62"/>
      <c r="C11" s="36" t="s">
        <v>20</v>
      </c>
      <c r="D11" s="37">
        <v>0</v>
      </c>
      <c r="E11" s="37">
        <v>6.8999999999999999E-3</v>
      </c>
      <c r="F11" s="37">
        <f>G11/(1-$D$14)</f>
        <v>0</v>
      </c>
      <c r="G11" s="37">
        <f>D11*E11</f>
        <v>0</v>
      </c>
    </row>
    <row r="12" spans="1:36" x14ac:dyDescent="0.35">
      <c r="A12" s="29">
        <f t="shared" si="1"/>
        <v>8</v>
      </c>
      <c r="B12" s="62"/>
      <c r="C12" s="36" t="s">
        <v>21</v>
      </c>
      <c r="D12" s="37">
        <v>0.09</v>
      </c>
      <c r="E12" s="37">
        <v>0.39729999999999999</v>
      </c>
      <c r="F12" s="37">
        <f>G12/(1-$D$14)</f>
        <v>4.8982191780821915E-2</v>
      </c>
      <c r="G12" s="37">
        <f>D12*E12</f>
        <v>3.5756999999999997E-2</v>
      </c>
    </row>
    <row r="13" spans="1:36" x14ac:dyDescent="0.35">
      <c r="A13" s="29">
        <f t="shared" si="1"/>
        <v>9</v>
      </c>
      <c r="B13" s="62"/>
      <c r="C13" s="35" t="s">
        <v>22</v>
      </c>
      <c r="D13" s="37"/>
      <c r="E13" s="38">
        <f>SUM(E10:E12)</f>
        <v>0.99990000000000001</v>
      </c>
      <c r="F13" s="39">
        <f>SUM(F10:F12)</f>
        <v>7.9303321780821917E-2</v>
      </c>
      <c r="G13" s="39">
        <f>SUM(G10:G12)</f>
        <v>6.6078129999999999E-2</v>
      </c>
    </row>
    <row r="14" spans="1:36" x14ac:dyDescent="0.35">
      <c r="A14" s="29">
        <f t="shared" si="1"/>
        <v>10</v>
      </c>
      <c r="B14" s="62"/>
      <c r="C14" s="40" t="s">
        <v>23</v>
      </c>
      <c r="D14" s="41">
        <v>0.27</v>
      </c>
    </row>
    <row r="15" spans="1:36" x14ac:dyDescent="0.35">
      <c r="A15" s="29">
        <f t="shared" si="1"/>
        <v>11</v>
      </c>
      <c r="B15" s="62"/>
    </row>
    <row r="16" spans="1:36" x14ac:dyDescent="0.35">
      <c r="A16" s="29">
        <f t="shared" si="1"/>
        <v>12</v>
      </c>
      <c r="B16" s="23" t="s">
        <v>8</v>
      </c>
      <c r="C16" s="35" t="s">
        <v>24</v>
      </c>
      <c r="D16" s="35"/>
      <c r="E16" s="35"/>
      <c r="F16" s="35"/>
      <c r="G16" s="35"/>
    </row>
    <row r="17" spans="1:38" x14ac:dyDescent="0.35">
      <c r="A17" s="29">
        <f t="shared" si="1"/>
        <v>13</v>
      </c>
      <c r="B17" s="62"/>
      <c r="C17" s="40" t="s">
        <v>25</v>
      </c>
      <c r="D17" s="42">
        <v>0.02</v>
      </c>
      <c r="K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</row>
    <row r="18" spans="1:38" x14ac:dyDescent="0.35">
      <c r="A18" s="29">
        <f t="shared" si="1"/>
        <v>14</v>
      </c>
      <c r="B18" s="62"/>
      <c r="C18" s="40" t="s">
        <v>26</v>
      </c>
      <c r="D18" s="42">
        <v>0.02</v>
      </c>
      <c r="K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</row>
    <row r="19" spans="1:38" x14ac:dyDescent="0.35">
      <c r="A19" s="29">
        <f t="shared" si="1"/>
        <v>15</v>
      </c>
    </row>
    <row r="20" spans="1:38" x14ac:dyDescent="0.35">
      <c r="A20" s="29">
        <f t="shared" si="1"/>
        <v>16</v>
      </c>
      <c r="B20" s="23" t="s">
        <v>8</v>
      </c>
      <c r="C20" s="35" t="s">
        <v>27</v>
      </c>
      <c r="D20" s="35"/>
      <c r="E20" s="35"/>
      <c r="F20" s="35"/>
      <c r="G20" s="35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</row>
    <row r="21" spans="1:38" ht="29" x14ac:dyDescent="0.35">
      <c r="A21" s="29">
        <f t="shared" si="1"/>
        <v>17</v>
      </c>
      <c r="C21" s="43" t="s">
        <v>28</v>
      </c>
      <c r="D21" s="28" t="s">
        <v>29</v>
      </c>
      <c r="E21" s="28" t="s">
        <v>30</v>
      </c>
      <c r="F21" s="28" t="s">
        <v>31</v>
      </c>
      <c r="G21" s="28"/>
    </row>
    <row r="22" spans="1:38" x14ac:dyDescent="0.35">
      <c r="A22" s="29">
        <f t="shared" si="1"/>
        <v>18</v>
      </c>
      <c r="C22" s="27" t="s">
        <v>32</v>
      </c>
      <c r="D22" s="29">
        <v>2022</v>
      </c>
      <c r="E22" s="44">
        <v>10</v>
      </c>
      <c r="F22" s="45">
        <v>1</v>
      </c>
      <c r="G22" s="29"/>
      <c r="J22" s="29"/>
      <c r="K22" s="46">
        <v>4.0884057234429081</v>
      </c>
      <c r="L22" s="46">
        <v>4</v>
      </c>
      <c r="M22" s="46">
        <v>4</v>
      </c>
      <c r="N22" s="46">
        <v>5298.638719841385</v>
      </c>
      <c r="O22" s="46">
        <v>5372.5647524020605</v>
      </c>
      <c r="P22" s="46">
        <v>976.81290820642141</v>
      </c>
      <c r="Q22" s="46">
        <v>991.13605543003905</v>
      </c>
      <c r="R22" s="46">
        <v>1064.9990712756244</v>
      </c>
      <c r="S22" s="46">
        <v>1080.351487223111</v>
      </c>
      <c r="T22" s="46">
        <v>1095.9486805525203</v>
      </c>
      <c r="U22" s="46">
        <v>1111.7955351146445</v>
      </c>
      <c r="V22" s="46">
        <v>1127.8970692945702</v>
      </c>
      <c r="W22" s="46">
        <v>1222.0975764498896</v>
      </c>
      <c r="X22" s="46">
        <v>1239.7883619073648</v>
      </c>
      <c r="Y22" s="46">
        <v>1257.7642901546124</v>
      </c>
      <c r="Z22" s="46">
        <v>1276.0311669575867</v>
      </c>
      <c r="AA22" s="46">
        <v>1294.5949615327411</v>
      </c>
      <c r="AB22" s="46">
        <v>1402.60140077861</v>
      </c>
      <c r="AC22" s="46">
        <v>1422.9964048920206</v>
      </c>
      <c r="AD22" s="46">
        <v>1443.7239398720535</v>
      </c>
      <c r="AE22" s="46">
        <v>1464.7909184888692</v>
      </c>
      <c r="AF22" s="46">
        <v>1486.2044523364659</v>
      </c>
      <c r="AG22" s="46">
        <v>1610.0524660084723</v>
      </c>
      <c r="AH22" s="46">
        <v>0</v>
      </c>
      <c r="AI22" s="46">
        <v>0</v>
      </c>
      <c r="AJ22" s="46">
        <v>0</v>
      </c>
      <c r="AL22" s="47"/>
    </row>
    <row r="23" spans="1:38" x14ac:dyDescent="0.35">
      <c r="A23" s="29">
        <f t="shared" si="1"/>
        <v>19</v>
      </c>
      <c r="C23" s="48" t="str">
        <f>"(escalated at "&amp;ROUND('Option 1'!$D$17,4)*100&amp;"%)"</f>
        <v>(escalated at 2%)</v>
      </c>
      <c r="G23" s="29"/>
      <c r="J23" s="29"/>
      <c r="K23" s="49">
        <f t="shared" ref="K23:AJ23" si="2">K22*(1+$D$17)^K$5</f>
        <v>4.0884057234429081</v>
      </c>
      <c r="L23" s="49">
        <f t="shared" si="2"/>
        <v>4.08</v>
      </c>
      <c r="M23" s="49">
        <f t="shared" si="2"/>
        <v>4.1616</v>
      </c>
      <c r="N23" s="49">
        <f t="shared" si="2"/>
        <v>5622.9577986054364</v>
      </c>
      <c r="O23" s="49">
        <f t="shared" si="2"/>
        <v>5815.4368696824276</v>
      </c>
      <c r="P23" s="49">
        <f t="shared" si="2"/>
        <v>1078.4803802686736</v>
      </c>
      <c r="Q23" s="49">
        <f t="shared" si="2"/>
        <v>1116.1801780028709</v>
      </c>
      <c r="R23" s="49">
        <f t="shared" si="2"/>
        <v>1223.3491692341036</v>
      </c>
      <c r="S23" s="49">
        <f t="shared" si="2"/>
        <v>1265.8039547847072</v>
      </c>
      <c r="T23" s="49">
        <f t="shared" si="2"/>
        <v>1309.7601237197439</v>
      </c>
      <c r="U23" s="49">
        <f t="shared" si="2"/>
        <v>1355.2725534798367</v>
      </c>
      <c r="V23" s="49">
        <f t="shared" si="2"/>
        <v>1402.3982384744911</v>
      </c>
      <c r="W23" s="49">
        <f t="shared" si="2"/>
        <v>1549.9152234873454</v>
      </c>
      <c r="X23" s="49">
        <f t="shared" si="2"/>
        <v>1603.7984453228175</v>
      </c>
      <c r="Y23" s="49">
        <f t="shared" si="2"/>
        <v>1659.5932697978594</v>
      </c>
      <c r="Z23" s="49">
        <f t="shared" si="2"/>
        <v>1717.3699463230068</v>
      </c>
      <c r="AA23" s="49">
        <f t="shared" si="2"/>
        <v>1777.2014570744777</v>
      </c>
      <c r="AB23" s="49">
        <f t="shared" si="2"/>
        <v>1963.9805759875233</v>
      </c>
      <c r="AC23" s="49">
        <f t="shared" si="2"/>
        <v>2032.3892756015548</v>
      </c>
      <c r="AD23" s="49">
        <f t="shared" si="2"/>
        <v>2103.2331656514584</v>
      </c>
      <c r="AE23" s="49">
        <f t="shared" si="2"/>
        <v>2176.6022509812769</v>
      </c>
      <c r="AF23" s="49">
        <f t="shared" si="2"/>
        <v>2252.5900685576235</v>
      </c>
      <c r="AG23" s="49">
        <f t="shared" si="2"/>
        <v>2489.1083813316714</v>
      </c>
      <c r="AH23" s="49">
        <f t="shared" si="2"/>
        <v>0</v>
      </c>
      <c r="AI23" s="49">
        <f t="shared" si="2"/>
        <v>0</v>
      </c>
      <c r="AJ23" s="49">
        <f t="shared" si="2"/>
        <v>0</v>
      </c>
    </row>
    <row r="24" spans="1:38" x14ac:dyDescent="0.35">
      <c r="A24" s="29">
        <f t="shared" si="1"/>
        <v>20</v>
      </c>
    </row>
    <row r="25" spans="1:38" x14ac:dyDescent="0.35">
      <c r="A25" s="29">
        <f t="shared" si="1"/>
        <v>21</v>
      </c>
      <c r="B25" s="23" t="s">
        <v>8</v>
      </c>
      <c r="C25" s="35" t="s">
        <v>33</v>
      </c>
      <c r="D25" s="35"/>
      <c r="E25" s="35"/>
      <c r="F25" s="35"/>
      <c r="G25" s="35"/>
      <c r="AL25" s="47"/>
    </row>
    <row r="26" spans="1:38" x14ac:dyDescent="0.35">
      <c r="A26" s="29">
        <f t="shared" si="1"/>
        <v>22</v>
      </c>
      <c r="C26" s="50" t="s">
        <v>28</v>
      </c>
      <c r="D26" s="51"/>
      <c r="E26" s="51"/>
      <c r="F26" s="51"/>
      <c r="G26" s="51"/>
      <c r="H26" s="51"/>
    </row>
    <row r="27" spans="1:38" x14ac:dyDescent="0.35">
      <c r="A27" s="29">
        <f t="shared" si="1"/>
        <v>23</v>
      </c>
      <c r="C27" s="27" t="s">
        <v>34</v>
      </c>
      <c r="D27" s="29"/>
      <c r="E27" s="29"/>
      <c r="F27" s="29"/>
      <c r="G27" s="29"/>
      <c r="H27" s="29"/>
      <c r="I27" s="29"/>
      <c r="J27" s="29"/>
      <c r="K27" s="46">
        <v>1407.3254908465979</v>
      </c>
      <c r="L27" s="46">
        <v>1592.3354490499241</v>
      </c>
      <c r="M27" s="46">
        <v>2052.7031693473177</v>
      </c>
      <c r="N27" s="46">
        <v>3068.3058699975863</v>
      </c>
      <c r="O27" s="46">
        <v>3149.3061023381347</v>
      </c>
      <c r="P27" s="46">
        <v>2956.7020796860729</v>
      </c>
      <c r="Q27" s="46">
        <v>3045.7979541099289</v>
      </c>
      <c r="R27" s="46">
        <v>3179.1123916752126</v>
      </c>
      <c r="S27" s="46">
        <v>3265.3694428002814</v>
      </c>
      <c r="T27" s="46">
        <v>3355.9459870298469</v>
      </c>
      <c r="U27" s="46">
        <v>3460.7616285083855</v>
      </c>
      <c r="V27" s="46">
        <v>3559.9466769548467</v>
      </c>
      <c r="W27" s="46">
        <v>3722.2850094703558</v>
      </c>
      <c r="X27" s="46">
        <v>3831.9740556492993</v>
      </c>
      <c r="Y27" s="46">
        <v>3959.354628337805</v>
      </c>
      <c r="Z27" s="46">
        <v>4087.0560450142125</v>
      </c>
      <c r="AA27" s="46">
        <v>4219.8570417073333</v>
      </c>
      <c r="AB27" s="46">
        <v>4423.5813797610253</v>
      </c>
      <c r="AC27" s="46">
        <v>4577.3105203178411</v>
      </c>
      <c r="AD27" s="46">
        <v>4727.6632794912102</v>
      </c>
      <c r="AE27" s="46">
        <v>4884.0569257067218</v>
      </c>
      <c r="AF27" s="46">
        <v>5046.7497316327299</v>
      </c>
      <c r="AG27" s="46">
        <v>5299.365933494093</v>
      </c>
      <c r="AH27" s="46">
        <v>0</v>
      </c>
      <c r="AI27" s="46">
        <v>0</v>
      </c>
      <c r="AJ27" s="46">
        <v>0</v>
      </c>
    </row>
    <row r="28" spans="1:38" x14ac:dyDescent="0.35">
      <c r="A28" s="29">
        <f t="shared" si="1"/>
        <v>24</v>
      </c>
      <c r="C28" s="48" t="str">
        <f>"(escalated at "&amp;ROUND('Option 1'!$D$18,4)*100&amp;"%)"</f>
        <v>(escalated at 2%)</v>
      </c>
      <c r="F28" s="29"/>
      <c r="G28" s="29"/>
      <c r="H28" s="29"/>
      <c r="I28" s="29"/>
      <c r="J28" s="29"/>
      <c r="K28" s="49">
        <f t="shared" ref="K28:AJ28" si="3">K27*(1+$D$18)^K$5</f>
        <v>1407.3254908465979</v>
      </c>
      <c r="L28" s="49">
        <f t="shared" si="3"/>
        <v>1624.1821580309227</v>
      </c>
      <c r="M28" s="49">
        <f t="shared" si="3"/>
        <v>2135.6323773889494</v>
      </c>
      <c r="N28" s="49">
        <f t="shared" si="3"/>
        <v>3256.1107356883986</v>
      </c>
      <c r="O28" s="49">
        <f t="shared" si="3"/>
        <v>3408.9102068550483</v>
      </c>
      <c r="P28" s="49">
        <f t="shared" si="3"/>
        <v>3264.4380069629096</v>
      </c>
      <c r="Q28" s="49">
        <f t="shared" si="3"/>
        <v>3430.0631925897796</v>
      </c>
      <c r="R28" s="49">
        <f t="shared" si="3"/>
        <v>3651.8008401635402</v>
      </c>
      <c r="S28" s="49">
        <f t="shared" si="3"/>
        <v>3825.9007400950904</v>
      </c>
      <c r="T28" s="49">
        <f t="shared" si="3"/>
        <v>4010.666109797236</v>
      </c>
      <c r="U28" s="49">
        <f t="shared" si="3"/>
        <v>4218.6491140836906</v>
      </c>
      <c r="V28" s="49">
        <f t="shared" si="3"/>
        <v>4426.3462373805723</v>
      </c>
      <c r="W28" s="49">
        <f t="shared" si="3"/>
        <v>4720.7574202839451</v>
      </c>
      <c r="X28" s="49">
        <f t="shared" si="3"/>
        <v>4957.0670461148575</v>
      </c>
      <c r="Y28" s="49">
        <f t="shared" si="3"/>
        <v>5224.2843475264244</v>
      </c>
      <c r="Z28" s="49">
        <f t="shared" si="3"/>
        <v>5500.6393279408658</v>
      </c>
      <c r="AA28" s="49">
        <f t="shared" si="3"/>
        <v>5792.9594243817855</v>
      </c>
      <c r="AB28" s="49">
        <f t="shared" si="3"/>
        <v>6194.0818691097611</v>
      </c>
      <c r="AC28" s="49">
        <f t="shared" si="3"/>
        <v>6537.5265746353534</v>
      </c>
      <c r="AD28" s="49">
        <f t="shared" si="3"/>
        <v>6887.3126855122055</v>
      </c>
      <c r="AE28" s="49">
        <f t="shared" si="3"/>
        <v>7257.4516705639498</v>
      </c>
      <c r="AF28" s="49">
        <f t="shared" si="3"/>
        <v>7649.1887143115946</v>
      </c>
      <c r="AG28" s="49">
        <f t="shared" si="3"/>
        <v>8192.7120011841107</v>
      </c>
      <c r="AH28" s="49">
        <f t="shared" si="3"/>
        <v>0</v>
      </c>
      <c r="AI28" s="49">
        <f t="shared" si="3"/>
        <v>0</v>
      </c>
      <c r="AJ28" s="49">
        <f t="shared" si="3"/>
        <v>0</v>
      </c>
    </row>
    <row r="29" spans="1:38" x14ac:dyDescent="0.35">
      <c r="A29" s="29">
        <f t="shared" si="1"/>
        <v>25</v>
      </c>
    </row>
    <row r="30" spans="1:38" x14ac:dyDescent="0.35">
      <c r="A30" s="29">
        <f t="shared" si="1"/>
        <v>26</v>
      </c>
      <c r="B30" s="63" t="s">
        <v>8</v>
      </c>
      <c r="C30" s="65" t="str">
        <f>$C$22&amp;" detail (Expand with '+')"</f>
        <v>Installation costs detail (Expand with '+')</v>
      </c>
      <c r="D30" s="35"/>
      <c r="E30" s="35"/>
      <c r="F30" s="35"/>
      <c r="G30" s="35"/>
      <c r="J30" s="4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</row>
    <row r="31" spans="1:38" x14ac:dyDescent="0.35">
      <c r="A31" s="29">
        <f t="shared" si="1"/>
        <v>27</v>
      </c>
      <c r="C31" s="52" t="s">
        <v>28</v>
      </c>
      <c r="D31" s="53" t="str">
        <f>$C$22</f>
        <v>Installation costs</v>
      </c>
      <c r="I31" s="33" t="s">
        <v>35</v>
      </c>
      <c r="J31" s="4"/>
    </row>
    <row r="32" spans="1:38" x14ac:dyDescent="0.35">
      <c r="A32" s="29">
        <f t="shared" si="1"/>
        <v>28</v>
      </c>
      <c r="C32" s="52" t="s">
        <v>36</v>
      </c>
      <c r="D32" s="29">
        <f>$D$22</f>
        <v>2022</v>
      </c>
      <c r="I32" s="4" t="s">
        <v>37</v>
      </c>
      <c r="J32" s="4"/>
      <c r="K32" s="2">
        <f>K$23</f>
        <v>4.0884057234429081</v>
      </c>
      <c r="L32" s="2">
        <f t="shared" ref="L32:AJ32" si="4">L$23</f>
        <v>4.08</v>
      </c>
      <c r="M32" s="2">
        <f t="shared" si="4"/>
        <v>4.1616</v>
      </c>
      <c r="N32" s="2">
        <f t="shared" si="4"/>
        <v>5622.9577986054364</v>
      </c>
      <c r="O32" s="2">
        <f t="shared" si="4"/>
        <v>5815.4368696824276</v>
      </c>
      <c r="P32" s="2">
        <f t="shared" si="4"/>
        <v>1078.4803802686736</v>
      </c>
      <c r="Q32" s="2">
        <f t="shared" si="4"/>
        <v>1116.1801780028709</v>
      </c>
      <c r="R32" s="2">
        <f t="shared" si="4"/>
        <v>1223.3491692341036</v>
      </c>
      <c r="S32" s="2">
        <f t="shared" si="4"/>
        <v>1265.8039547847072</v>
      </c>
      <c r="T32" s="2">
        <f t="shared" si="4"/>
        <v>1309.7601237197439</v>
      </c>
      <c r="U32" s="2">
        <f t="shared" si="4"/>
        <v>1355.2725534798367</v>
      </c>
      <c r="V32" s="2">
        <f t="shared" si="4"/>
        <v>1402.3982384744911</v>
      </c>
      <c r="W32" s="2">
        <f t="shared" si="4"/>
        <v>1549.9152234873454</v>
      </c>
      <c r="X32" s="2">
        <f t="shared" si="4"/>
        <v>1603.7984453228175</v>
      </c>
      <c r="Y32" s="2">
        <f t="shared" si="4"/>
        <v>1659.5932697978594</v>
      </c>
      <c r="Z32" s="2">
        <f t="shared" si="4"/>
        <v>1717.3699463230068</v>
      </c>
      <c r="AA32" s="2">
        <f t="shared" si="4"/>
        <v>1777.2014570744777</v>
      </c>
      <c r="AB32" s="2">
        <f t="shared" si="4"/>
        <v>1963.9805759875233</v>
      </c>
      <c r="AC32" s="2">
        <f t="shared" si="4"/>
        <v>2032.3892756015548</v>
      </c>
      <c r="AD32" s="2">
        <f t="shared" si="4"/>
        <v>2103.2331656514584</v>
      </c>
      <c r="AE32" s="2">
        <f t="shared" si="4"/>
        <v>2176.6022509812769</v>
      </c>
      <c r="AF32" s="2">
        <f t="shared" si="4"/>
        <v>2252.5900685576235</v>
      </c>
      <c r="AG32" s="2">
        <f t="shared" si="4"/>
        <v>2489.1083813316714</v>
      </c>
      <c r="AH32" s="2">
        <f t="shared" si="4"/>
        <v>0</v>
      </c>
      <c r="AI32" s="2">
        <f t="shared" si="4"/>
        <v>0</v>
      </c>
      <c r="AJ32" s="2">
        <f t="shared" si="4"/>
        <v>0</v>
      </c>
      <c r="AK32" s="54"/>
    </row>
    <row r="33" spans="1:38" x14ac:dyDescent="0.35">
      <c r="A33" s="29">
        <f t="shared" si="1"/>
        <v>29</v>
      </c>
      <c r="C33" s="52" t="s">
        <v>38</v>
      </c>
      <c r="D33" s="42">
        <f>IFERROR(1/$E$22,0)</f>
        <v>0.1</v>
      </c>
      <c r="I33" s="4"/>
      <c r="J33" s="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54"/>
    </row>
    <row r="34" spans="1:38" x14ac:dyDescent="0.35">
      <c r="A34" s="29">
        <f t="shared" si="1"/>
        <v>30</v>
      </c>
      <c r="C34" s="52" t="s">
        <v>39</v>
      </c>
      <c r="D34" s="55">
        <f>F22</f>
        <v>1</v>
      </c>
      <c r="I34" s="33" t="s">
        <v>40</v>
      </c>
      <c r="J34" s="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54"/>
    </row>
    <row r="35" spans="1:38" x14ac:dyDescent="0.35">
      <c r="A35" s="29">
        <f t="shared" si="1"/>
        <v>31</v>
      </c>
      <c r="I35" s="4" t="s">
        <v>41</v>
      </c>
      <c r="J35" s="4"/>
      <c r="K35" s="56">
        <v>0</v>
      </c>
      <c r="L35" s="54">
        <f t="shared" ref="L35:AJ35" si="5">SUM(K35:K37)</f>
        <v>4.2234828258861103</v>
      </c>
      <c r="M35" s="54">
        <f t="shared" si="5"/>
        <v>8.7219723269140541</v>
      </c>
      <c r="N35" s="54">
        <f t="shared" si="5"/>
        <v>13.171738137551168</v>
      </c>
      <c r="O35" s="54">
        <f t="shared" si="5"/>
        <v>5636.1295367429875</v>
      </c>
      <c r="P35" s="54">
        <f t="shared" si="5"/>
        <v>11451.566406425416</v>
      </c>
      <c r="Q35" s="54">
        <f t="shared" si="5"/>
        <v>12530.046786694089</v>
      </c>
      <c r="R35" s="54">
        <f t="shared" si="5"/>
        <v>13646.22696469696</v>
      </c>
      <c r="S35" s="54">
        <f t="shared" si="5"/>
        <v>14869.576133931063</v>
      </c>
      <c r="T35" s="54">
        <f t="shared" si="5"/>
        <v>16135.38008871577</v>
      </c>
      <c r="U35" s="54">
        <f t="shared" si="5"/>
        <v>17445.140212435515</v>
      </c>
      <c r="V35" s="54">
        <f t="shared" si="5"/>
        <v>18800.412765915353</v>
      </c>
      <c r="W35" s="54">
        <f t="shared" si="5"/>
        <v>20202.811004389845</v>
      </c>
      <c r="X35" s="54">
        <f t="shared" si="5"/>
        <v>21752.726227877189</v>
      </c>
      <c r="Y35" s="54">
        <f t="shared" si="5"/>
        <v>23356.524673200005</v>
      </c>
      <c r="Z35" s="54">
        <f t="shared" si="5"/>
        <v>25016.117942997866</v>
      </c>
      <c r="AA35" s="54">
        <f t="shared" si="5"/>
        <v>26733.487889320873</v>
      </c>
      <c r="AB35" s="54">
        <f t="shared" si="5"/>
        <v>28510.689346395353</v>
      </c>
      <c r="AC35" s="54">
        <f t="shared" si="5"/>
        <v>30474.669922382876</v>
      </c>
      <c r="AD35" s="54">
        <f t="shared" si="5"/>
        <v>32507.059197984432</v>
      </c>
      <c r="AE35" s="54">
        <f t="shared" si="5"/>
        <v>34610.29236363589</v>
      </c>
      <c r="AF35" s="54">
        <f t="shared" si="5"/>
        <v>36786.894614617166</v>
      </c>
      <c r="AG35" s="54">
        <f t="shared" si="5"/>
        <v>39039.484683174785</v>
      </c>
      <c r="AH35" s="54">
        <f t="shared" si="5"/>
        <v>41528.593064506458</v>
      </c>
      <c r="AI35" s="54">
        <f t="shared" si="5"/>
        <v>41528.593064506458</v>
      </c>
      <c r="AJ35" s="54">
        <f t="shared" si="5"/>
        <v>41528.593064506458</v>
      </c>
    </row>
    <row r="36" spans="1:38" x14ac:dyDescent="0.35">
      <c r="A36" s="29">
        <f t="shared" si="1"/>
        <v>32</v>
      </c>
      <c r="C36" s="52" t="s">
        <v>42</v>
      </c>
      <c r="D36" s="41">
        <f>D14</f>
        <v>0.27</v>
      </c>
      <c r="I36" s="4" t="s">
        <v>43</v>
      </c>
      <c r="J36" s="4"/>
      <c r="K36" s="54">
        <f t="shared" ref="K36:AJ36" si="6">K32</f>
        <v>4.0884057234429081</v>
      </c>
      <c r="L36" s="54">
        <f t="shared" si="6"/>
        <v>4.08</v>
      </c>
      <c r="M36" s="54">
        <f t="shared" si="6"/>
        <v>4.1616</v>
      </c>
      <c r="N36" s="54">
        <f t="shared" si="6"/>
        <v>5622.9577986054364</v>
      </c>
      <c r="O36" s="54">
        <f t="shared" si="6"/>
        <v>5815.4368696824276</v>
      </c>
      <c r="P36" s="54">
        <f t="shared" si="6"/>
        <v>1078.4803802686736</v>
      </c>
      <c r="Q36" s="54">
        <f t="shared" si="6"/>
        <v>1116.1801780028709</v>
      </c>
      <c r="R36" s="54">
        <f t="shared" si="6"/>
        <v>1223.3491692341036</v>
      </c>
      <c r="S36" s="54">
        <f t="shared" si="6"/>
        <v>1265.8039547847072</v>
      </c>
      <c r="T36" s="54">
        <f t="shared" si="6"/>
        <v>1309.7601237197439</v>
      </c>
      <c r="U36" s="54">
        <f t="shared" si="6"/>
        <v>1355.2725534798367</v>
      </c>
      <c r="V36" s="54">
        <f t="shared" si="6"/>
        <v>1402.3982384744911</v>
      </c>
      <c r="W36" s="54">
        <f t="shared" si="6"/>
        <v>1549.9152234873454</v>
      </c>
      <c r="X36" s="54">
        <f t="shared" si="6"/>
        <v>1603.7984453228175</v>
      </c>
      <c r="Y36" s="54">
        <f t="shared" si="6"/>
        <v>1659.5932697978594</v>
      </c>
      <c r="Z36" s="54">
        <f t="shared" si="6"/>
        <v>1717.3699463230068</v>
      </c>
      <c r="AA36" s="54">
        <f t="shared" si="6"/>
        <v>1777.2014570744777</v>
      </c>
      <c r="AB36" s="54">
        <f t="shared" si="6"/>
        <v>1963.9805759875233</v>
      </c>
      <c r="AC36" s="54">
        <f t="shared" si="6"/>
        <v>2032.3892756015548</v>
      </c>
      <c r="AD36" s="54">
        <f t="shared" si="6"/>
        <v>2103.2331656514584</v>
      </c>
      <c r="AE36" s="54">
        <f t="shared" si="6"/>
        <v>2176.6022509812769</v>
      </c>
      <c r="AF36" s="54">
        <f t="shared" si="6"/>
        <v>2252.5900685576235</v>
      </c>
      <c r="AG36" s="54">
        <f t="shared" si="6"/>
        <v>2489.1083813316714</v>
      </c>
      <c r="AH36" s="54">
        <f t="shared" si="6"/>
        <v>0</v>
      </c>
      <c r="AI36" s="54">
        <f t="shared" si="6"/>
        <v>0</v>
      </c>
      <c r="AJ36" s="54">
        <f t="shared" si="6"/>
        <v>0</v>
      </c>
    </row>
    <row r="37" spans="1:38" x14ac:dyDescent="0.35">
      <c r="A37" s="29">
        <f t="shared" si="1"/>
        <v>33</v>
      </c>
      <c r="C37" s="52" t="s">
        <v>44</v>
      </c>
      <c r="D37" s="42">
        <f>G13</f>
        <v>6.6078129999999999E-2</v>
      </c>
      <c r="I37" s="4" t="s">
        <v>40</v>
      </c>
      <c r="J37" s="4"/>
      <c r="K37" s="54">
        <f t="shared" ref="K37:AJ37" si="7">IF(K$6&lt;$D$32,K35*$D$37*(1+$D$37/4)+K36/2*$D$37,IF(K$6=$D$32,K35/2*$D$37,0))</f>
        <v>0.13507710244320226</v>
      </c>
      <c r="L37" s="54">
        <f t="shared" si="7"/>
        <v>0.41848950102794324</v>
      </c>
      <c r="M37" s="54">
        <f t="shared" si="7"/>
        <v>0.28816581063711466</v>
      </c>
      <c r="N37" s="54">
        <f t="shared" si="7"/>
        <v>0</v>
      </c>
      <c r="O37" s="54">
        <f t="shared" si="7"/>
        <v>0</v>
      </c>
      <c r="P37" s="54">
        <f t="shared" si="7"/>
        <v>0</v>
      </c>
      <c r="Q37" s="54">
        <f t="shared" si="7"/>
        <v>0</v>
      </c>
      <c r="R37" s="54">
        <f t="shared" si="7"/>
        <v>0</v>
      </c>
      <c r="S37" s="54">
        <f t="shared" si="7"/>
        <v>0</v>
      </c>
      <c r="T37" s="54">
        <f t="shared" si="7"/>
        <v>0</v>
      </c>
      <c r="U37" s="54">
        <f t="shared" si="7"/>
        <v>0</v>
      </c>
      <c r="V37" s="54">
        <f t="shared" si="7"/>
        <v>0</v>
      </c>
      <c r="W37" s="54">
        <f t="shared" si="7"/>
        <v>0</v>
      </c>
      <c r="X37" s="54">
        <f t="shared" si="7"/>
        <v>0</v>
      </c>
      <c r="Y37" s="54">
        <f t="shared" si="7"/>
        <v>0</v>
      </c>
      <c r="Z37" s="54">
        <f t="shared" si="7"/>
        <v>0</v>
      </c>
      <c r="AA37" s="54">
        <f t="shared" si="7"/>
        <v>0</v>
      </c>
      <c r="AB37" s="54">
        <f t="shared" si="7"/>
        <v>0</v>
      </c>
      <c r="AC37" s="54">
        <f t="shared" si="7"/>
        <v>0</v>
      </c>
      <c r="AD37" s="54">
        <f t="shared" si="7"/>
        <v>0</v>
      </c>
      <c r="AE37" s="54">
        <f t="shared" si="7"/>
        <v>0</v>
      </c>
      <c r="AF37" s="54">
        <f t="shared" si="7"/>
        <v>0</v>
      </c>
      <c r="AG37" s="54">
        <f t="shared" si="7"/>
        <v>0</v>
      </c>
      <c r="AH37" s="54">
        <f t="shared" si="7"/>
        <v>0</v>
      </c>
      <c r="AI37" s="54">
        <f t="shared" si="7"/>
        <v>0</v>
      </c>
      <c r="AJ37" s="54">
        <f t="shared" si="7"/>
        <v>0</v>
      </c>
    </row>
    <row r="38" spans="1:38" x14ac:dyDescent="0.35">
      <c r="A38" s="29">
        <f t="shared" si="1"/>
        <v>34</v>
      </c>
      <c r="C38" s="52" t="s">
        <v>45</v>
      </c>
      <c r="D38" s="42">
        <f>F13</f>
        <v>7.9303321780821917E-2</v>
      </c>
      <c r="I38" s="33" t="s">
        <v>46</v>
      </c>
      <c r="J38" s="33"/>
      <c r="K38" s="31">
        <f t="shared" ref="K38:AJ38" si="8">IF(K$6&lt;$D$32,0,IF(K$6=$D$32,SUM(K35:K37),K36))</f>
        <v>0</v>
      </c>
      <c r="L38" s="31">
        <f t="shared" si="8"/>
        <v>0</v>
      </c>
      <c r="M38" s="31">
        <f t="shared" si="8"/>
        <v>13.171738137551168</v>
      </c>
      <c r="N38" s="31">
        <f t="shared" si="8"/>
        <v>5622.9577986054364</v>
      </c>
      <c r="O38" s="31">
        <f t="shared" si="8"/>
        <v>5815.4368696824276</v>
      </c>
      <c r="P38" s="31">
        <f t="shared" si="8"/>
        <v>1078.4803802686736</v>
      </c>
      <c r="Q38" s="31">
        <f t="shared" si="8"/>
        <v>1116.1801780028709</v>
      </c>
      <c r="R38" s="31">
        <f t="shared" si="8"/>
        <v>1223.3491692341036</v>
      </c>
      <c r="S38" s="31">
        <f t="shared" si="8"/>
        <v>1265.8039547847072</v>
      </c>
      <c r="T38" s="31">
        <f t="shared" si="8"/>
        <v>1309.7601237197439</v>
      </c>
      <c r="U38" s="31">
        <f t="shared" si="8"/>
        <v>1355.2725534798367</v>
      </c>
      <c r="V38" s="31">
        <f t="shared" si="8"/>
        <v>1402.3982384744911</v>
      </c>
      <c r="W38" s="31">
        <f t="shared" si="8"/>
        <v>1549.9152234873454</v>
      </c>
      <c r="X38" s="31">
        <f t="shared" si="8"/>
        <v>1603.7984453228175</v>
      </c>
      <c r="Y38" s="31">
        <f t="shared" si="8"/>
        <v>1659.5932697978594</v>
      </c>
      <c r="Z38" s="31">
        <f t="shared" si="8"/>
        <v>1717.3699463230068</v>
      </c>
      <c r="AA38" s="31">
        <f t="shared" si="8"/>
        <v>1777.2014570744777</v>
      </c>
      <c r="AB38" s="31">
        <f t="shared" si="8"/>
        <v>1963.9805759875233</v>
      </c>
      <c r="AC38" s="31">
        <f t="shared" si="8"/>
        <v>2032.3892756015548</v>
      </c>
      <c r="AD38" s="31">
        <f t="shared" si="8"/>
        <v>2103.2331656514584</v>
      </c>
      <c r="AE38" s="31">
        <f t="shared" si="8"/>
        <v>2176.6022509812769</v>
      </c>
      <c r="AF38" s="31">
        <f t="shared" si="8"/>
        <v>2252.5900685576235</v>
      </c>
      <c r="AG38" s="31">
        <f t="shared" si="8"/>
        <v>2489.1083813316714</v>
      </c>
      <c r="AH38" s="31">
        <f t="shared" si="8"/>
        <v>0</v>
      </c>
      <c r="AI38" s="31">
        <f t="shared" si="8"/>
        <v>0</v>
      </c>
      <c r="AJ38" s="31">
        <f t="shared" si="8"/>
        <v>0</v>
      </c>
      <c r="AL38" s="54">
        <f>SUM(K38:AJ38)</f>
        <v>41528.593064506458</v>
      </c>
    </row>
    <row r="39" spans="1:38" x14ac:dyDescent="0.35">
      <c r="A39" s="29">
        <f t="shared" si="1"/>
        <v>35</v>
      </c>
      <c r="C39" s="52" t="s">
        <v>47</v>
      </c>
      <c r="D39" s="42">
        <f>G12</f>
        <v>3.5756999999999997E-2</v>
      </c>
      <c r="I39" s="4" t="s">
        <v>48</v>
      </c>
      <c r="J39" s="4"/>
      <c r="K39" s="2">
        <f>K38/2</f>
        <v>0</v>
      </c>
      <c r="L39" s="2">
        <f t="shared" ref="L39:AJ39" si="9">K38/2+L38/2</f>
        <v>0</v>
      </c>
      <c r="M39" s="2">
        <f t="shared" si="9"/>
        <v>6.5858690687755841</v>
      </c>
      <c r="N39" s="2">
        <f t="shared" si="9"/>
        <v>2818.0647683714938</v>
      </c>
      <c r="O39" s="2">
        <f t="shared" si="9"/>
        <v>5719.1973341439316</v>
      </c>
      <c r="P39" s="2">
        <f t="shared" si="9"/>
        <v>3446.9586249755507</v>
      </c>
      <c r="Q39" s="2">
        <f t="shared" si="9"/>
        <v>1097.3302791357723</v>
      </c>
      <c r="R39" s="2">
        <f t="shared" si="9"/>
        <v>1169.7646736184872</v>
      </c>
      <c r="S39" s="2">
        <f t="shared" si="9"/>
        <v>1244.5765620094053</v>
      </c>
      <c r="T39" s="2">
        <f t="shared" si="9"/>
        <v>1287.7820392522256</v>
      </c>
      <c r="U39" s="2">
        <f t="shared" si="9"/>
        <v>1332.5163385997903</v>
      </c>
      <c r="V39" s="2">
        <f t="shared" si="9"/>
        <v>1378.8353959771639</v>
      </c>
      <c r="W39" s="2">
        <f t="shared" si="9"/>
        <v>1476.1567309809184</v>
      </c>
      <c r="X39" s="2">
        <f t="shared" si="9"/>
        <v>1576.8568344050814</v>
      </c>
      <c r="Y39" s="2">
        <f t="shared" si="9"/>
        <v>1631.6958575603385</v>
      </c>
      <c r="Z39" s="2">
        <f t="shared" si="9"/>
        <v>1688.4816080604332</v>
      </c>
      <c r="AA39" s="2">
        <f t="shared" si="9"/>
        <v>1747.2857016987423</v>
      </c>
      <c r="AB39" s="2">
        <f t="shared" si="9"/>
        <v>1870.5910165310006</v>
      </c>
      <c r="AC39" s="2">
        <f t="shared" si="9"/>
        <v>1998.1849257945391</v>
      </c>
      <c r="AD39" s="2">
        <f t="shared" si="9"/>
        <v>2067.8112206265068</v>
      </c>
      <c r="AE39" s="2">
        <f t="shared" si="9"/>
        <v>2139.9177083163677</v>
      </c>
      <c r="AF39" s="2">
        <f t="shared" si="9"/>
        <v>2214.5961597694504</v>
      </c>
      <c r="AG39" s="2">
        <f t="shared" si="9"/>
        <v>2370.8492249446472</v>
      </c>
      <c r="AH39" s="2">
        <f t="shared" si="9"/>
        <v>1244.5541906658357</v>
      </c>
      <c r="AI39" s="2">
        <f t="shared" si="9"/>
        <v>0</v>
      </c>
      <c r="AJ39" s="2">
        <f t="shared" si="9"/>
        <v>0</v>
      </c>
    </row>
    <row r="40" spans="1:38" x14ac:dyDescent="0.35">
      <c r="A40" s="29">
        <f t="shared" si="1"/>
        <v>36</v>
      </c>
      <c r="C40" s="52" t="s">
        <v>19</v>
      </c>
      <c r="D40" s="42">
        <f>G10</f>
        <v>3.0321130000000002E-2</v>
      </c>
      <c r="I40" s="52"/>
      <c r="J40" s="4"/>
      <c r="K40" s="56"/>
      <c r="L40" s="56"/>
      <c r="M40" s="56"/>
      <c r="N40" s="56"/>
      <c r="O40" s="56"/>
      <c r="P40" s="2"/>
    </row>
    <row r="41" spans="1:38" x14ac:dyDescent="0.35">
      <c r="A41" s="29">
        <f t="shared" si="1"/>
        <v>37</v>
      </c>
      <c r="C41" s="52" t="s">
        <v>20</v>
      </c>
      <c r="D41" s="42">
        <f>G11</f>
        <v>0</v>
      </c>
      <c r="I41" s="33" t="s">
        <v>49</v>
      </c>
      <c r="J41" s="4"/>
      <c r="K41" s="56"/>
      <c r="L41" s="56"/>
      <c r="M41" s="56"/>
      <c r="N41" s="56"/>
      <c r="O41" s="56"/>
      <c r="P41" s="2"/>
      <c r="AK41" s="54"/>
    </row>
    <row r="42" spans="1:38" x14ac:dyDescent="0.35">
      <c r="A42" s="29">
        <f t="shared" si="1"/>
        <v>38</v>
      </c>
      <c r="B42" s="64"/>
      <c r="I42" s="4" t="s">
        <v>41</v>
      </c>
      <c r="K42" s="56">
        <v>0</v>
      </c>
      <c r="L42" s="2">
        <f t="shared" ref="L42:AJ42" si="10">K43</f>
        <v>0</v>
      </c>
      <c r="M42" s="2">
        <f t="shared" si="10"/>
        <v>0</v>
      </c>
      <c r="N42" s="2">
        <f>M43</f>
        <v>12.513151230673611</v>
      </c>
      <c r="O42" s="2">
        <f t="shared" si="10"/>
        <v>5353.0058860920835</v>
      </c>
      <c r="P42" s="2">
        <f t="shared" si="10"/>
        <v>10314.057958616091</v>
      </c>
      <c r="Q42" s="2">
        <f t="shared" si="10"/>
        <v>10193.457679228788</v>
      </c>
      <c r="R42" s="2">
        <f t="shared" si="10"/>
        <v>10000.824169662106</v>
      </c>
      <c r="S42" s="2">
        <f t="shared" si="10"/>
        <v>9798.3831839648083</v>
      </c>
      <c r="T42" s="2">
        <f t="shared" si="10"/>
        <v>9513.9393276171741</v>
      </c>
      <c r="U42" s="2">
        <f t="shared" si="10"/>
        <v>9144.6734362793541</v>
      </c>
      <c r="V42" s="2">
        <f t="shared" si="10"/>
        <v>8687.6683408416484</v>
      </c>
      <c r="W42" s="2">
        <f t="shared" si="10"/>
        <v>8139.90539080088</v>
      </c>
      <c r="X42" s="2">
        <f t="shared" si="10"/>
        <v>7592.7023395817514</v>
      </c>
      <c r="Y42" s="2">
        <f t="shared" si="10"/>
        <v>7223.5033035947363</v>
      </c>
      <c r="Z42" s="2">
        <f t="shared" si="10"/>
        <v>7318.8492397411228</v>
      </c>
      <c r="AA42" s="2">
        <f t="shared" si="10"/>
        <v>7647.8195541041678</v>
      </c>
      <c r="AB42" s="2">
        <f t="shared" si="10"/>
        <v>7971.6258369623865</v>
      </c>
      <c r="AC42" s="2">
        <f t="shared" si="10"/>
        <v>8412.1286044423996</v>
      </c>
      <c r="AD42" s="2">
        <f t="shared" si="10"/>
        <v>8845.6792351579315</v>
      </c>
      <c r="AE42" s="2">
        <f t="shared" si="10"/>
        <v>9272.0708377859391</v>
      </c>
      <c r="AF42" s="2">
        <f t="shared" si="10"/>
        <v>9691.0913887721072</v>
      </c>
      <c r="AG42" s="2">
        <f t="shared" si="10"/>
        <v>10102.523680955394</v>
      </c>
      <c r="AH42" s="2">
        <f t="shared" si="10"/>
        <v>10661.005036516353</v>
      </c>
      <c r="AI42" s="2">
        <f t="shared" si="10"/>
        <v>8763.6082751195663</v>
      </c>
      <c r="AJ42" s="2">
        <f t="shared" si="10"/>
        <v>7029.3810994788137</v>
      </c>
      <c r="AK42" s="54"/>
    </row>
    <row r="43" spans="1:38" x14ac:dyDescent="0.35">
      <c r="A43" s="29">
        <f t="shared" si="1"/>
        <v>39</v>
      </c>
      <c r="B43" s="64"/>
      <c r="I43" s="4" t="s">
        <v>50</v>
      </c>
      <c r="K43" s="2">
        <f>K38-K47</f>
        <v>0</v>
      </c>
      <c r="L43" s="2">
        <f t="shared" ref="L43:AJ43" si="11">+L42-L47+L38</f>
        <v>0</v>
      </c>
      <c r="M43" s="2">
        <f>+M42-M47+M38</f>
        <v>12.513151230673611</v>
      </c>
      <c r="N43" s="2">
        <f t="shared" si="11"/>
        <v>5353.0058860920835</v>
      </c>
      <c r="O43" s="2">
        <f t="shared" si="11"/>
        <v>10314.057958616091</v>
      </c>
      <c r="P43" s="2">
        <f t="shared" si="11"/>
        <v>10193.457679228788</v>
      </c>
      <c r="Q43" s="2">
        <f t="shared" si="11"/>
        <v>10000.824169662106</v>
      </c>
      <c r="R43" s="2">
        <f t="shared" si="11"/>
        <v>9798.3831839648083</v>
      </c>
      <c r="S43" s="2">
        <f t="shared" si="11"/>
        <v>9513.9393276171741</v>
      </c>
      <c r="T43" s="2">
        <f t="shared" si="11"/>
        <v>9144.6734362793541</v>
      </c>
      <c r="U43" s="2">
        <f t="shared" si="11"/>
        <v>8687.6683408416484</v>
      </c>
      <c r="V43" s="2">
        <f t="shared" si="11"/>
        <v>8139.90539080088</v>
      </c>
      <c r="W43" s="2">
        <f t="shared" si="11"/>
        <v>7592.7023395817514</v>
      </c>
      <c r="X43" s="2">
        <f t="shared" si="11"/>
        <v>7223.5033035947363</v>
      </c>
      <c r="Y43" s="2">
        <f t="shared" si="11"/>
        <v>7318.8492397411228</v>
      </c>
      <c r="Z43" s="2">
        <f t="shared" si="11"/>
        <v>7647.8195541041678</v>
      </c>
      <c r="AA43" s="2">
        <f t="shared" si="11"/>
        <v>7971.6258369623865</v>
      </c>
      <c r="AB43" s="2">
        <f t="shared" si="11"/>
        <v>8412.1286044423996</v>
      </c>
      <c r="AC43" s="2">
        <f t="shared" si="11"/>
        <v>8845.6792351579315</v>
      </c>
      <c r="AD43" s="2">
        <f t="shared" si="11"/>
        <v>9272.0708377859391</v>
      </c>
      <c r="AE43" s="2">
        <f t="shared" si="11"/>
        <v>9691.0913887721072</v>
      </c>
      <c r="AF43" s="2">
        <f t="shared" si="11"/>
        <v>10102.523680955394</v>
      </c>
      <c r="AG43" s="2">
        <f t="shared" si="11"/>
        <v>10661.005036516353</v>
      </c>
      <c r="AH43" s="2">
        <f t="shared" si="11"/>
        <v>8763.6082751195663</v>
      </c>
      <c r="AI43" s="2">
        <f t="shared" si="11"/>
        <v>7029.3810994788137</v>
      </c>
      <c r="AJ43" s="2">
        <f t="shared" si="11"/>
        <v>5464.0020846441048</v>
      </c>
      <c r="AK43" s="54"/>
    </row>
    <row r="44" spans="1:38" x14ac:dyDescent="0.35">
      <c r="A44" s="29">
        <f t="shared" si="1"/>
        <v>40</v>
      </c>
      <c r="B44" s="64"/>
      <c r="C44" s="57"/>
      <c r="I44" s="33" t="s">
        <v>49</v>
      </c>
      <c r="J44" s="35"/>
      <c r="K44" s="31">
        <f t="shared" ref="K44:AJ44" si="12">(K42+K43)/2</f>
        <v>0</v>
      </c>
      <c r="L44" s="31">
        <f t="shared" si="12"/>
        <v>0</v>
      </c>
      <c r="M44" s="31">
        <f t="shared" si="12"/>
        <v>6.2565756153368053</v>
      </c>
      <c r="N44" s="31">
        <f t="shared" si="12"/>
        <v>2682.7595186613785</v>
      </c>
      <c r="O44" s="31">
        <f t="shared" si="12"/>
        <v>7833.5319223540873</v>
      </c>
      <c r="P44" s="31">
        <f t="shared" si="12"/>
        <v>10253.75781892244</v>
      </c>
      <c r="Q44" s="31">
        <f t="shared" si="12"/>
        <v>10097.140924445448</v>
      </c>
      <c r="R44" s="31">
        <f t="shared" si="12"/>
        <v>9899.6036768134582</v>
      </c>
      <c r="S44" s="31">
        <f t="shared" si="12"/>
        <v>9656.1612557909903</v>
      </c>
      <c r="T44" s="31">
        <f t="shared" si="12"/>
        <v>9329.3063819482632</v>
      </c>
      <c r="U44" s="31">
        <f t="shared" si="12"/>
        <v>8916.1708885605003</v>
      </c>
      <c r="V44" s="31">
        <f t="shared" si="12"/>
        <v>8413.7868658212647</v>
      </c>
      <c r="W44" s="31">
        <f t="shared" si="12"/>
        <v>7866.3038651913157</v>
      </c>
      <c r="X44" s="31">
        <f t="shared" si="12"/>
        <v>7408.1028215882434</v>
      </c>
      <c r="Y44" s="31">
        <f t="shared" si="12"/>
        <v>7271.1762716679295</v>
      </c>
      <c r="Z44" s="31">
        <f t="shared" si="12"/>
        <v>7483.3343969226453</v>
      </c>
      <c r="AA44" s="31">
        <f t="shared" si="12"/>
        <v>7809.7226955332771</v>
      </c>
      <c r="AB44" s="31">
        <f t="shared" si="12"/>
        <v>8191.8772207023931</v>
      </c>
      <c r="AC44" s="31">
        <f t="shared" si="12"/>
        <v>8628.9039198001665</v>
      </c>
      <c r="AD44" s="31">
        <f t="shared" si="12"/>
        <v>9058.8750364719344</v>
      </c>
      <c r="AE44" s="31">
        <f t="shared" si="12"/>
        <v>9481.5811132790222</v>
      </c>
      <c r="AF44" s="31">
        <f t="shared" si="12"/>
        <v>9896.8075348637503</v>
      </c>
      <c r="AG44" s="31">
        <f t="shared" si="12"/>
        <v>10381.764358735873</v>
      </c>
      <c r="AH44" s="31">
        <f t="shared" si="12"/>
        <v>9712.3066558179598</v>
      </c>
      <c r="AI44" s="31">
        <f t="shared" si="12"/>
        <v>7896.4946872991895</v>
      </c>
      <c r="AJ44" s="31">
        <f t="shared" si="12"/>
        <v>6246.6915920614592</v>
      </c>
      <c r="AK44" s="54"/>
    </row>
    <row r="45" spans="1:38" x14ac:dyDescent="0.35">
      <c r="A45" s="29">
        <f t="shared" si="1"/>
        <v>41</v>
      </c>
      <c r="C45" s="58"/>
      <c r="I45" s="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54"/>
    </row>
    <row r="46" spans="1:38" x14ac:dyDescent="0.35">
      <c r="A46" s="29">
        <f t="shared" si="1"/>
        <v>42</v>
      </c>
      <c r="C46" s="36"/>
      <c r="I46" s="33" t="s">
        <v>51</v>
      </c>
      <c r="J46" s="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54"/>
    </row>
    <row r="47" spans="1:38" x14ac:dyDescent="0.35">
      <c r="A47" s="29">
        <f t="shared" si="1"/>
        <v>43</v>
      </c>
      <c r="C47" s="36"/>
      <c r="I47" s="4" t="s">
        <v>38</v>
      </c>
      <c r="J47" s="4"/>
      <c r="K47" s="2">
        <f t="shared" ref="K47:AJ47" si="13">K53</f>
        <v>0</v>
      </c>
      <c r="L47" s="2">
        <f t="shared" si="13"/>
        <v>0</v>
      </c>
      <c r="M47" s="2">
        <f t="shared" si="13"/>
        <v>0.6585869068775585</v>
      </c>
      <c r="N47" s="2">
        <f t="shared" si="13"/>
        <v>282.46506374402691</v>
      </c>
      <c r="O47" s="2">
        <f t="shared" si="13"/>
        <v>854.38479715842004</v>
      </c>
      <c r="P47" s="2">
        <f t="shared" si="13"/>
        <v>1199.0806596559751</v>
      </c>
      <c r="Q47" s="2">
        <f t="shared" si="13"/>
        <v>1308.8136875695523</v>
      </c>
      <c r="R47" s="2">
        <f t="shared" si="13"/>
        <v>1425.790154931401</v>
      </c>
      <c r="S47" s="2">
        <f t="shared" si="13"/>
        <v>1550.2478111323417</v>
      </c>
      <c r="T47" s="2">
        <f t="shared" si="13"/>
        <v>1679.0260150575641</v>
      </c>
      <c r="U47" s="2">
        <f t="shared" si="13"/>
        <v>1812.277648917543</v>
      </c>
      <c r="V47" s="2">
        <f t="shared" si="13"/>
        <v>1950.1611885152595</v>
      </c>
      <c r="W47" s="2">
        <f t="shared" si="13"/>
        <v>2097.118274706474</v>
      </c>
      <c r="X47" s="2">
        <f t="shared" si="13"/>
        <v>1972.9974813098327</v>
      </c>
      <c r="Y47" s="2">
        <f t="shared" si="13"/>
        <v>1564.2473336514734</v>
      </c>
      <c r="Z47" s="2">
        <f t="shared" si="13"/>
        <v>1388.3996319599619</v>
      </c>
      <c r="AA47" s="2">
        <f t="shared" si="13"/>
        <v>1453.3951742162587</v>
      </c>
      <c r="AB47" s="2">
        <f t="shared" si="13"/>
        <v>1523.47780850751</v>
      </c>
      <c r="AC47" s="2">
        <f t="shared" si="13"/>
        <v>1598.8386448860235</v>
      </c>
      <c r="AD47" s="2">
        <f t="shared" si="13"/>
        <v>1676.8415630234513</v>
      </c>
      <c r="AE47" s="2">
        <f t="shared" si="13"/>
        <v>1757.5816999951094</v>
      </c>
      <c r="AF47" s="2">
        <f t="shared" si="13"/>
        <v>1841.157776374338</v>
      </c>
      <c r="AG47" s="2">
        <f t="shared" si="13"/>
        <v>1930.6270257707108</v>
      </c>
      <c r="AH47" s="2">
        <f t="shared" si="13"/>
        <v>1897.3967613967864</v>
      </c>
      <c r="AI47" s="2">
        <f t="shared" si="13"/>
        <v>1734.2271756407524</v>
      </c>
      <c r="AJ47" s="2">
        <f t="shared" si="13"/>
        <v>1565.3790148347091</v>
      </c>
      <c r="AK47" s="54"/>
    </row>
    <row r="48" spans="1:38" x14ac:dyDescent="0.35">
      <c r="A48" s="29">
        <f t="shared" si="1"/>
        <v>44</v>
      </c>
      <c r="C48" s="36"/>
      <c r="I48" s="4" t="s">
        <v>52</v>
      </c>
      <c r="J48" s="4"/>
      <c r="K48" s="2">
        <f t="shared" ref="K48:M48" si="14">K44*SUM($D$39,$D$41)</f>
        <v>0</v>
      </c>
      <c r="L48" s="2">
        <f t="shared" si="14"/>
        <v>0</v>
      </c>
      <c r="M48" s="2">
        <f t="shared" si="14"/>
        <v>0.22371637427759813</v>
      </c>
      <c r="N48" s="2">
        <f>N44*SUM($D$39,$D$41)</f>
        <v>95.927432108774909</v>
      </c>
      <c r="O48" s="2">
        <f t="shared" ref="O48:AJ48" si="15">O44*SUM($D$39,$D$41)</f>
        <v>280.10360094761506</v>
      </c>
      <c r="P48" s="2">
        <f t="shared" si="15"/>
        <v>366.64361833120967</v>
      </c>
      <c r="Q48" s="2">
        <f t="shared" si="15"/>
        <v>361.04346803539585</v>
      </c>
      <c r="R48" s="2">
        <f t="shared" si="15"/>
        <v>353.98012867181882</v>
      </c>
      <c r="S48" s="2">
        <f t="shared" si="15"/>
        <v>345.2753580233184</v>
      </c>
      <c r="T48" s="2">
        <f t="shared" si="15"/>
        <v>333.58800829932403</v>
      </c>
      <c r="U48" s="2">
        <f t="shared" si="15"/>
        <v>318.81552246225777</v>
      </c>
      <c r="V48" s="2">
        <f t="shared" si="15"/>
        <v>300.85177696117091</v>
      </c>
      <c r="W48" s="2">
        <f t="shared" si="15"/>
        <v>281.27542730764583</v>
      </c>
      <c r="X48" s="2">
        <f t="shared" si="15"/>
        <v>264.89153259153079</v>
      </c>
      <c r="Y48" s="2">
        <f t="shared" si="15"/>
        <v>259.99544994603013</v>
      </c>
      <c r="Z48" s="2">
        <f t="shared" si="15"/>
        <v>267.58158803076299</v>
      </c>
      <c r="AA48" s="2">
        <f t="shared" si="15"/>
        <v>279.25225442418338</v>
      </c>
      <c r="AB48" s="2">
        <f t="shared" si="15"/>
        <v>292.91695378065543</v>
      </c>
      <c r="AC48" s="2">
        <f t="shared" si="15"/>
        <v>308.54371746029454</v>
      </c>
      <c r="AD48" s="2">
        <f t="shared" si="15"/>
        <v>323.91819467912694</v>
      </c>
      <c r="AE48" s="2">
        <f t="shared" si="15"/>
        <v>339.03289586751799</v>
      </c>
      <c r="AF48" s="2">
        <f t="shared" si="15"/>
        <v>353.88014702412312</v>
      </c>
      <c r="AG48" s="2">
        <f t="shared" si="15"/>
        <v>371.22074817531859</v>
      </c>
      <c r="AH48" s="2">
        <f t="shared" si="15"/>
        <v>347.28294909208279</v>
      </c>
      <c r="AI48" s="2">
        <f t="shared" si="15"/>
        <v>282.35496053375709</v>
      </c>
      <c r="AJ48" s="2">
        <f t="shared" si="15"/>
        <v>223.36295125734159</v>
      </c>
      <c r="AK48" s="54"/>
    </row>
    <row r="49" spans="1:38" x14ac:dyDescent="0.35">
      <c r="A49" s="29">
        <f t="shared" si="1"/>
        <v>45</v>
      </c>
      <c r="C49" s="36"/>
      <c r="I49" s="4" t="s">
        <v>53</v>
      </c>
      <c r="J49" s="4"/>
      <c r="K49" s="2" cm="1">
        <f t="array" ref="K49">IF($D$34=0,-K47,-INDEX($AK$88:$AK$113,K$5+1,0))</f>
        <v>0</v>
      </c>
      <c r="L49" s="2" cm="1">
        <f t="array" ref="L49">IF($D$34=0,-L47,-INDEX($AK$88:$AK$113,L$5+1,0))</f>
        <v>0</v>
      </c>
      <c r="M49" s="2" cm="1">
        <f t="array" ref="M49">IF($D$34=0,-M47,-INDEX($AK$88:$AK$113,M$5+1,0))</f>
        <v>-13.171738137551168</v>
      </c>
      <c r="N49" s="2" cm="1">
        <f t="array" ref="N49">IF($D$34=0,-N47,-INDEX($AK$88:$AK$113,N$5+1,0))</f>
        <v>-5622.9577986054364</v>
      </c>
      <c r="O49" s="2" cm="1">
        <f t="array" ref="O49">IF($D$34=0,-O47,-INDEX($AK$88:$AK$113,O$5+1,0))</f>
        <v>-5815.4368696824276</v>
      </c>
      <c r="P49" s="2" cm="1">
        <f t="array" ref="P49">IF($D$34=0,-P47,-INDEX($AK$88:$AK$113,P$5+1,0))</f>
        <v>-1078.4803802686736</v>
      </c>
      <c r="Q49" s="2" cm="1">
        <f t="array" ref="Q49">IF($D$34=0,-Q47,-INDEX($AK$88:$AK$113,Q$5+1,0))</f>
        <v>-1116.1801780028709</v>
      </c>
      <c r="R49" s="2" cm="1">
        <f t="array" ref="R49">IF($D$34=0,-R47,-INDEX($AK$88:$AK$113,R$5+1,0))</f>
        <v>-1223.3491692341036</v>
      </c>
      <c r="S49" s="2" cm="1">
        <f t="array" ref="S49">IF($D$34=0,-S47,-INDEX($AK$88:$AK$113,S$5+1,0))</f>
        <v>-1265.8039547847072</v>
      </c>
      <c r="T49" s="2" cm="1">
        <f t="array" ref="T49">IF($D$34=0,-T47,-INDEX($AK$88:$AK$113,T$5+1,0))</f>
        <v>-1309.7601237197439</v>
      </c>
      <c r="U49" s="2" cm="1">
        <f t="array" ref="U49">IF($D$34=0,-U47,-INDEX($AK$88:$AK$113,U$5+1,0))</f>
        <v>-1355.2725534798367</v>
      </c>
      <c r="V49" s="2" cm="1">
        <f t="array" ref="V49">IF($D$34=0,-V47,-INDEX($AK$88:$AK$113,V$5+1,0))</f>
        <v>-1402.3982384744911</v>
      </c>
      <c r="W49" s="2" cm="1">
        <f t="array" ref="W49">IF($D$34=0,-W47,-INDEX($AK$88:$AK$113,W$5+1,0))</f>
        <v>-1549.9152234873454</v>
      </c>
      <c r="X49" s="2" cm="1">
        <f t="array" ref="X49">IF($D$34=0,-X47,-INDEX($AK$88:$AK$113,X$5+1,0))</f>
        <v>-1603.7984453228175</v>
      </c>
      <c r="Y49" s="2" cm="1">
        <f t="array" ref="Y49">IF($D$34=0,-Y47,-INDEX($AK$88:$AK$113,Y$5+1,0))</f>
        <v>-1659.5932697978594</v>
      </c>
      <c r="Z49" s="2" cm="1">
        <f t="array" ref="Z49">IF($D$34=0,-Z47,-INDEX($AK$88:$AK$113,Z$5+1,0))</f>
        <v>-1717.3699463230068</v>
      </c>
      <c r="AA49" s="2" cm="1">
        <f t="array" ref="AA49">IF($D$34=0,-AA47,-INDEX($AK$88:$AK$113,AA$5+1,0))</f>
        <v>-1777.2014570744777</v>
      </c>
      <c r="AB49" s="2" cm="1">
        <f t="array" ref="AB49">IF($D$34=0,-AB47,-INDEX($AK$88:$AK$113,AB$5+1,0))</f>
        <v>-1963.9805759875233</v>
      </c>
      <c r="AC49" s="2" cm="1">
        <f t="array" ref="AC49">IF($D$34=0,-AC47,-INDEX($AK$88:$AK$113,AC$5+1,0))</f>
        <v>-2032.3892756015548</v>
      </c>
      <c r="AD49" s="2" cm="1">
        <f t="array" ref="AD49">IF($D$34=0,-AD47,-INDEX($AK$88:$AK$113,AD$5+1,0))</f>
        <v>-2103.2331656514584</v>
      </c>
      <c r="AE49" s="2" cm="1">
        <f t="array" ref="AE49">IF($D$34=0,-AE47,-INDEX($AK$88:$AK$113,AE$5+1,0))</f>
        <v>-2176.6022509812769</v>
      </c>
      <c r="AF49" s="2" cm="1">
        <f t="array" ref="AF49">IF($D$34=0,-AF47,-INDEX($AK$88:$AK$113,AF$5+1,0))</f>
        <v>-2252.5900685576235</v>
      </c>
      <c r="AG49" s="2" cm="1">
        <f t="array" ref="AG49">IF($D$34=0,-AG47,-INDEX($AK$88:$AK$113,AG$5+1,0))</f>
        <v>-2489.1083813316714</v>
      </c>
      <c r="AH49" s="2" cm="1">
        <f t="array" ref="AH49">IF($D$34=0,-AH47,-INDEX($AK$88:$AK$113,AH$5+1,0))</f>
        <v>0</v>
      </c>
      <c r="AI49" s="2" cm="1">
        <f t="array" ref="AI49">IF($D$34=0,-AI47,-INDEX($AK$88:$AK$113,AI$5+1,0))</f>
        <v>0</v>
      </c>
      <c r="AJ49" s="2" cm="1">
        <f t="array" ref="AJ49">IF($D$34=0,-AJ47,-INDEX($AK$88:$AK$113,AJ$5+1,0))</f>
        <v>0</v>
      </c>
      <c r="AK49" s="54"/>
    </row>
    <row r="50" spans="1:38" x14ac:dyDescent="0.35">
      <c r="A50" s="29">
        <f t="shared" si="1"/>
        <v>46</v>
      </c>
      <c r="C50" s="36"/>
      <c r="I50" s="33" t="s">
        <v>54</v>
      </c>
      <c r="J50" s="33"/>
      <c r="K50" s="31">
        <f t="shared" ref="K50:AJ50" si="16">SUM(K47:K49)</f>
        <v>0</v>
      </c>
      <c r="L50" s="31">
        <f t="shared" si="16"/>
        <v>0</v>
      </c>
      <c r="M50" s="31">
        <f t="shared" si="16"/>
        <v>-12.289434856396012</v>
      </c>
      <c r="N50" s="31">
        <f t="shared" si="16"/>
        <v>-5244.565302752635</v>
      </c>
      <c r="O50" s="31">
        <f t="shared" si="16"/>
        <v>-4680.948471576392</v>
      </c>
      <c r="P50" s="31">
        <f t="shared" si="16"/>
        <v>487.24389771851111</v>
      </c>
      <c r="Q50" s="31">
        <f t="shared" si="16"/>
        <v>553.67697760207716</v>
      </c>
      <c r="R50" s="31">
        <f t="shared" si="16"/>
        <v>556.42111436911637</v>
      </c>
      <c r="S50" s="31">
        <f t="shared" si="16"/>
        <v>629.71921437095284</v>
      </c>
      <c r="T50" s="31">
        <f t="shared" si="16"/>
        <v>702.8538996371442</v>
      </c>
      <c r="U50" s="31">
        <f t="shared" si="16"/>
        <v>775.82061789996419</v>
      </c>
      <c r="V50" s="31">
        <f t="shared" si="16"/>
        <v>848.6147270019394</v>
      </c>
      <c r="W50" s="31">
        <f t="shared" si="16"/>
        <v>828.47847852677432</v>
      </c>
      <c r="X50" s="31">
        <f t="shared" si="16"/>
        <v>634.0905685785458</v>
      </c>
      <c r="Y50" s="31">
        <f t="shared" si="16"/>
        <v>164.64951379964418</v>
      </c>
      <c r="Z50" s="31">
        <f t="shared" si="16"/>
        <v>-61.388726332281976</v>
      </c>
      <c r="AA50" s="31">
        <f t="shared" si="16"/>
        <v>-44.554028434035672</v>
      </c>
      <c r="AB50" s="31">
        <f t="shared" si="16"/>
        <v>-147.58581369935791</v>
      </c>
      <c r="AC50" s="31">
        <f t="shared" si="16"/>
        <v>-125.00691325523667</v>
      </c>
      <c r="AD50" s="31">
        <f t="shared" si="16"/>
        <v>-102.47340794888032</v>
      </c>
      <c r="AE50" s="31">
        <f t="shared" si="16"/>
        <v>-79.9876551186494</v>
      </c>
      <c r="AF50" s="31">
        <f t="shared" si="16"/>
        <v>-57.552145159162137</v>
      </c>
      <c r="AG50" s="31">
        <f t="shared" si="16"/>
        <v>-187.26060738564183</v>
      </c>
      <c r="AH50" s="31">
        <f t="shared" si="16"/>
        <v>2244.6797104888692</v>
      </c>
      <c r="AI50" s="31">
        <f t="shared" si="16"/>
        <v>2016.5821361745095</v>
      </c>
      <c r="AJ50" s="31">
        <f t="shared" si="16"/>
        <v>1788.7419660920507</v>
      </c>
      <c r="AK50" s="54"/>
    </row>
    <row r="51" spans="1:38" x14ac:dyDescent="0.35">
      <c r="A51" s="29">
        <f t="shared" si="1"/>
        <v>47</v>
      </c>
      <c r="C51" s="36"/>
      <c r="I51" s="4"/>
      <c r="J51" s="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54"/>
    </row>
    <row r="52" spans="1:38" x14ac:dyDescent="0.35">
      <c r="A52" s="29">
        <f t="shared" si="1"/>
        <v>48</v>
      </c>
      <c r="C52" s="36"/>
      <c r="I52" s="33" t="s">
        <v>55</v>
      </c>
      <c r="J52" s="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54"/>
    </row>
    <row r="53" spans="1:38" x14ac:dyDescent="0.35">
      <c r="A53" s="29">
        <f t="shared" si="1"/>
        <v>49</v>
      </c>
      <c r="C53" s="36"/>
      <c r="I53" s="4" t="s">
        <v>38</v>
      </c>
      <c r="J53" s="4"/>
      <c r="K53" s="2" cm="1">
        <f t="array" ref="K53">INDEX($AK60:$AK85,K$5+1,0)</f>
        <v>0</v>
      </c>
      <c r="L53" s="2" cm="1">
        <f t="array" ref="L53">INDEX($AK60:$AK85,L$5+1,0)</f>
        <v>0</v>
      </c>
      <c r="M53" s="2" cm="1">
        <f t="array" ref="M53">INDEX($AK60:$AK85,M$5+1,0)</f>
        <v>0.6585869068775585</v>
      </c>
      <c r="N53" s="2" cm="1">
        <f t="array" ref="N53">INDEX($AK60:$AK85,N$5+1,0)</f>
        <v>282.46506374402691</v>
      </c>
      <c r="O53" s="2" cm="1">
        <f t="array" ref="O53">INDEX($AK60:$AK85,O$5+1,0)</f>
        <v>854.38479715842004</v>
      </c>
      <c r="P53" s="2" cm="1">
        <f t="array" ref="P53">INDEX($AK60:$AK85,P$5+1,0)</f>
        <v>1199.0806596559751</v>
      </c>
      <c r="Q53" s="2" cm="1">
        <f t="array" ref="Q53">INDEX($AK60:$AK85,Q$5+1,0)</f>
        <v>1308.8136875695523</v>
      </c>
      <c r="R53" s="2" cm="1">
        <f t="array" ref="R53">INDEX($AK60:$AK85,R$5+1,0)</f>
        <v>1425.790154931401</v>
      </c>
      <c r="S53" s="2" cm="1">
        <f t="array" ref="S53">INDEX($AK60:$AK85,S$5+1,0)</f>
        <v>1550.2478111323417</v>
      </c>
      <c r="T53" s="2" cm="1">
        <f t="array" ref="T53">INDEX($AK60:$AK85,T$5+1,0)</f>
        <v>1679.0260150575641</v>
      </c>
      <c r="U53" s="2" cm="1">
        <f t="array" ref="U53">INDEX($AK60:$AK85,U$5+1,0)</f>
        <v>1812.277648917543</v>
      </c>
      <c r="V53" s="2" cm="1">
        <f t="array" ref="V53">INDEX($AK60:$AK85,V$5+1,0)</f>
        <v>1950.1611885152595</v>
      </c>
      <c r="W53" s="2" cm="1">
        <f t="array" ref="W53">INDEX($AK60:$AK85,W$5+1,0)</f>
        <v>2097.118274706474</v>
      </c>
      <c r="X53" s="2" cm="1">
        <f t="array" ref="X53">INDEX($AK60:$AK85,X$5+1,0)</f>
        <v>1972.9974813098327</v>
      </c>
      <c r="Y53" s="2" cm="1">
        <f t="array" ref="Y53">INDEX($AK60:$AK85,Y$5+1,0)</f>
        <v>1564.2473336514734</v>
      </c>
      <c r="Z53" s="2" cm="1">
        <f t="array" ref="Z53">INDEX($AK60:$AK85,Z$5+1,0)</f>
        <v>1388.3996319599619</v>
      </c>
      <c r="AA53" s="2" cm="1">
        <f t="array" ref="AA53">INDEX($AK60:$AK85,AA$5+1,0)</f>
        <v>1453.3951742162587</v>
      </c>
      <c r="AB53" s="2" cm="1">
        <f t="array" ref="AB53">INDEX($AK60:$AK85,AB$5+1,0)</f>
        <v>1523.47780850751</v>
      </c>
      <c r="AC53" s="2" cm="1">
        <f t="array" ref="AC53">INDEX($AK60:$AK85,AC$5+1,0)</f>
        <v>1598.8386448860235</v>
      </c>
      <c r="AD53" s="2" cm="1">
        <f t="array" ref="AD53">INDEX($AK60:$AK85,AD$5+1,0)</f>
        <v>1676.8415630234513</v>
      </c>
      <c r="AE53" s="2" cm="1">
        <f t="array" ref="AE53">INDEX($AK60:$AK85,AE$5+1,0)</f>
        <v>1757.5816999951094</v>
      </c>
      <c r="AF53" s="2" cm="1">
        <f t="array" ref="AF53">INDEX($AK60:$AK85,AF$5+1,0)</f>
        <v>1841.157776374338</v>
      </c>
      <c r="AG53" s="2" cm="1">
        <f t="array" ref="AG53">INDEX($AK60:$AK85,AG$5+1,0)</f>
        <v>1930.6270257707108</v>
      </c>
      <c r="AH53" s="2" cm="1">
        <f t="array" ref="AH53">INDEX($AK60:$AK85,AH$5+1,0)</f>
        <v>1897.3967613967864</v>
      </c>
      <c r="AI53" s="2" cm="1">
        <f t="array" ref="AI53">INDEX($AK60:$AK85,AI$5+1,0)</f>
        <v>1734.2271756407524</v>
      </c>
      <c r="AJ53" s="2" cm="1">
        <f t="array" ref="AJ53">INDEX($AK60:$AK85,AJ$5+1,0)</f>
        <v>1565.3790148347091</v>
      </c>
      <c r="AK53" s="54"/>
    </row>
    <row r="54" spans="1:38" x14ac:dyDescent="0.35">
      <c r="A54" s="29">
        <f t="shared" si="1"/>
        <v>50</v>
      </c>
      <c r="C54" s="36"/>
      <c r="I54" s="4" t="s">
        <v>19</v>
      </c>
      <c r="J54" s="4"/>
      <c r="K54" s="2">
        <f t="shared" ref="K54:M54" si="17">K44*SUM($D$40:$D$41)</f>
        <v>0</v>
      </c>
      <c r="L54" s="2">
        <f t="shared" si="17"/>
        <v>0</v>
      </c>
      <c r="M54" s="2">
        <f t="shared" si="17"/>
        <v>0.18970644258745728</v>
      </c>
      <c r="N54" s="2">
        <f>N44*SUM($D$40:$D$41)</f>
        <v>81.344300124069093</v>
      </c>
      <c r="O54" s="2">
        <f t="shared" ref="O54:AJ54" si="18">O44*SUM($D$40:$D$41)</f>
        <v>237.52153977684821</v>
      </c>
      <c r="P54" s="2">
        <f t="shared" si="18"/>
        <v>310.90552381606381</v>
      </c>
      <c r="Q54" s="2">
        <f t="shared" si="18"/>
        <v>306.15672259843063</v>
      </c>
      <c r="R54" s="2">
        <f t="shared" si="18"/>
        <v>300.16717003313886</v>
      </c>
      <c r="S54" s="2">
        <f t="shared" si="18"/>
        <v>292.78572073780191</v>
      </c>
      <c r="T54" s="2">
        <f t="shared" si="18"/>
        <v>282.87511161688298</v>
      </c>
      <c r="U54" s="2">
        <f t="shared" si="18"/>
        <v>270.34837661425848</v>
      </c>
      <c r="V54" s="2">
        <f t="shared" si="18"/>
        <v>255.11552535085914</v>
      </c>
      <c r="W54" s="2">
        <f t="shared" si="18"/>
        <v>238.51522211596838</v>
      </c>
      <c r="X54" s="2">
        <f t="shared" si="18"/>
        <v>224.62204870674395</v>
      </c>
      <c r="Y54" s="2">
        <f t="shared" si="18"/>
        <v>220.47028098615863</v>
      </c>
      <c r="Z54" s="2">
        <f t="shared" si="18"/>
        <v>226.90315508256313</v>
      </c>
      <c r="AA54" s="2">
        <f t="shared" si="18"/>
        <v>236.79961711521494</v>
      </c>
      <c r="AB54" s="2">
        <f t="shared" si="18"/>
        <v>248.38697415295596</v>
      </c>
      <c r="AC54" s="2">
        <f t="shared" si="18"/>
        <v>261.63811750977044</v>
      </c>
      <c r="AD54" s="2">
        <f t="shared" si="18"/>
        <v>274.67532763462026</v>
      </c>
      <c r="AE54" s="2">
        <f t="shared" si="18"/>
        <v>287.49225354127799</v>
      </c>
      <c r="AF54" s="2">
        <f t="shared" si="18"/>
        <v>300.08238784958331</v>
      </c>
      <c r="AG54" s="2">
        <f t="shared" si="18"/>
        <v>314.78682675059707</v>
      </c>
      <c r="AH54" s="2">
        <f t="shared" si="18"/>
        <v>294.48811271092165</v>
      </c>
      <c r="AI54" s="2">
        <f t="shared" si="18"/>
        <v>239.43064195790808</v>
      </c>
      <c r="AJ54" s="2">
        <f t="shared" si="18"/>
        <v>189.40674783280249</v>
      </c>
      <c r="AK54" s="54"/>
    </row>
    <row r="55" spans="1:38" x14ac:dyDescent="0.35">
      <c r="A55" s="29">
        <f t="shared" si="1"/>
        <v>51</v>
      </c>
      <c r="C55" s="36"/>
      <c r="I55" s="4" t="s">
        <v>47</v>
      </c>
      <c r="J55" s="4"/>
      <c r="K55" s="2">
        <f t="shared" ref="K55:M55" si="19">K44*$D$39</f>
        <v>0</v>
      </c>
      <c r="L55" s="2">
        <f t="shared" si="19"/>
        <v>0</v>
      </c>
      <c r="M55" s="2">
        <f t="shared" si="19"/>
        <v>0.22371637427759813</v>
      </c>
      <c r="N55" s="2">
        <f>N44*$D$39</f>
        <v>95.927432108774909</v>
      </c>
      <c r="O55" s="2">
        <f t="shared" ref="O55:AJ55" si="20">O44*$D$39</f>
        <v>280.10360094761506</v>
      </c>
      <c r="P55" s="2">
        <f t="shared" si="20"/>
        <v>366.64361833120967</v>
      </c>
      <c r="Q55" s="2">
        <f t="shared" si="20"/>
        <v>361.04346803539585</v>
      </c>
      <c r="R55" s="2">
        <f t="shared" si="20"/>
        <v>353.98012867181882</v>
      </c>
      <c r="S55" s="2">
        <f t="shared" si="20"/>
        <v>345.2753580233184</v>
      </c>
      <c r="T55" s="2">
        <f t="shared" si="20"/>
        <v>333.58800829932403</v>
      </c>
      <c r="U55" s="2">
        <f t="shared" si="20"/>
        <v>318.81552246225777</v>
      </c>
      <c r="V55" s="2">
        <f t="shared" si="20"/>
        <v>300.85177696117091</v>
      </c>
      <c r="W55" s="2">
        <f t="shared" si="20"/>
        <v>281.27542730764583</v>
      </c>
      <c r="X55" s="2">
        <f t="shared" si="20"/>
        <v>264.89153259153079</v>
      </c>
      <c r="Y55" s="2">
        <f t="shared" si="20"/>
        <v>259.99544994603013</v>
      </c>
      <c r="Z55" s="2">
        <f t="shared" si="20"/>
        <v>267.58158803076299</v>
      </c>
      <c r="AA55" s="2">
        <f t="shared" si="20"/>
        <v>279.25225442418338</v>
      </c>
      <c r="AB55" s="2">
        <f t="shared" si="20"/>
        <v>292.91695378065543</v>
      </c>
      <c r="AC55" s="2">
        <f t="shared" si="20"/>
        <v>308.54371746029454</v>
      </c>
      <c r="AD55" s="2">
        <f t="shared" si="20"/>
        <v>323.91819467912694</v>
      </c>
      <c r="AE55" s="2">
        <f t="shared" si="20"/>
        <v>339.03289586751799</v>
      </c>
      <c r="AF55" s="2">
        <f t="shared" si="20"/>
        <v>353.88014702412312</v>
      </c>
      <c r="AG55" s="2">
        <f t="shared" si="20"/>
        <v>371.22074817531859</v>
      </c>
      <c r="AH55" s="2">
        <f t="shared" si="20"/>
        <v>347.28294909208279</v>
      </c>
      <c r="AI55" s="2">
        <f t="shared" si="20"/>
        <v>282.35496053375709</v>
      </c>
      <c r="AJ55" s="2">
        <f t="shared" si="20"/>
        <v>223.36295125734159</v>
      </c>
      <c r="AK55" s="54"/>
    </row>
    <row r="56" spans="1:38" x14ac:dyDescent="0.35">
      <c r="A56" s="29">
        <f t="shared" si="1"/>
        <v>52</v>
      </c>
      <c r="C56" s="36"/>
      <c r="I56" s="4" t="s">
        <v>42</v>
      </c>
      <c r="J56" s="4"/>
      <c r="K56" s="2">
        <f t="shared" ref="K56:M56" si="21">K$50*(1/(1-$D$36)-1)</f>
        <v>0</v>
      </c>
      <c r="L56" s="2">
        <f t="shared" si="21"/>
        <v>0</v>
      </c>
      <c r="M56" s="2">
        <f t="shared" si="21"/>
        <v>-4.5454074126396202</v>
      </c>
      <c r="N56" s="2">
        <f>N$50*(1/(1-$D$36)-1)</f>
        <v>-1939.7707284153578</v>
      </c>
      <c r="O56" s="2">
        <f t="shared" ref="O56:AJ56" si="22">O$50*(1/(1-$D$36)-1)</f>
        <v>-1731.3097086652406</v>
      </c>
      <c r="P56" s="2">
        <f t="shared" si="22"/>
        <v>180.21349641643559</v>
      </c>
      <c r="Q56" s="2">
        <f t="shared" si="22"/>
        <v>204.78463555145316</v>
      </c>
      <c r="R56" s="2">
        <f t="shared" si="22"/>
        <v>205.79959024611148</v>
      </c>
      <c r="S56" s="2">
        <f t="shared" si="22"/>
        <v>232.9098464111743</v>
      </c>
      <c r="T56" s="2">
        <f t="shared" si="22"/>
        <v>259.95966150962863</v>
      </c>
      <c r="U56" s="2">
        <f t="shared" si="22"/>
        <v>286.94735182601408</v>
      </c>
      <c r="V56" s="2">
        <f t="shared" si="22"/>
        <v>313.87120039797753</v>
      </c>
      <c r="W56" s="2">
        <f t="shared" si="22"/>
        <v>306.42354685236853</v>
      </c>
      <c r="X56" s="2">
        <f t="shared" si="22"/>
        <v>234.52664865233882</v>
      </c>
      <c r="Y56" s="2">
        <f t="shared" si="22"/>
        <v>60.897765377950577</v>
      </c>
      <c r="Z56" s="2">
        <f t="shared" si="22"/>
        <v>-22.705419328378259</v>
      </c>
      <c r="AA56" s="2">
        <f t="shared" si="22"/>
        <v>-16.478887229026888</v>
      </c>
      <c r="AB56" s="2">
        <f t="shared" si="22"/>
        <v>-54.586533834009082</v>
      </c>
      <c r="AC56" s="2">
        <f t="shared" si="22"/>
        <v>-46.235433669745056</v>
      </c>
      <c r="AD56" s="2">
        <f t="shared" si="22"/>
        <v>-37.90112348794203</v>
      </c>
      <c r="AE56" s="2">
        <f t="shared" si="22"/>
        <v>-29.584475180870321</v>
      </c>
      <c r="AF56" s="2">
        <f t="shared" si="22"/>
        <v>-21.286409853388733</v>
      </c>
      <c r="AG56" s="2">
        <f t="shared" si="22"/>
        <v>-69.260772594689428</v>
      </c>
      <c r="AH56" s="2">
        <f t="shared" si="22"/>
        <v>830.22400250958162</v>
      </c>
      <c r="AI56" s="2">
        <f t="shared" si="22"/>
        <v>745.85914625632529</v>
      </c>
      <c r="AJ56" s="2">
        <f t="shared" si="22"/>
        <v>661.58949430801863</v>
      </c>
      <c r="AK56" s="54"/>
    </row>
    <row r="57" spans="1:38" x14ac:dyDescent="0.35">
      <c r="A57" s="29">
        <f t="shared" si="1"/>
        <v>53</v>
      </c>
      <c r="C57" s="36"/>
      <c r="I57" s="33" t="s">
        <v>56</v>
      </c>
      <c r="J57" s="33"/>
      <c r="K57" s="31">
        <f t="shared" ref="K57:AJ57" si="23">SUM(K53:K56)</f>
        <v>0</v>
      </c>
      <c r="L57" s="31">
        <f t="shared" si="23"/>
        <v>0</v>
      </c>
      <c r="M57" s="31">
        <f t="shared" si="23"/>
        <v>-3.4733976888970064</v>
      </c>
      <c r="N57" s="31">
        <f t="shared" si="23"/>
        <v>-1480.0339324384868</v>
      </c>
      <c r="O57" s="31">
        <f t="shared" si="23"/>
        <v>-359.29977078235743</v>
      </c>
      <c r="P57" s="31">
        <f t="shared" si="23"/>
        <v>2056.8432982196841</v>
      </c>
      <c r="Q57" s="31">
        <f t="shared" si="23"/>
        <v>2180.7985137548317</v>
      </c>
      <c r="R57" s="31">
        <f t="shared" si="23"/>
        <v>2285.7370438824705</v>
      </c>
      <c r="S57" s="31">
        <f t="shared" si="23"/>
        <v>2421.2187363046364</v>
      </c>
      <c r="T57" s="31">
        <f t="shared" si="23"/>
        <v>2555.4487964833997</v>
      </c>
      <c r="U57" s="31">
        <f t="shared" si="23"/>
        <v>2688.3888998200737</v>
      </c>
      <c r="V57" s="31">
        <f t="shared" si="23"/>
        <v>2819.9996912252673</v>
      </c>
      <c r="W57" s="31">
        <f t="shared" si="23"/>
        <v>2923.3324709824565</v>
      </c>
      <c r="X57" s="31">
        <f t="shared" si="23"/>
        <v>2697.037711260446</v>
      </c>
      <c r="Y57" s="31">
        <f t="shared" si="23"/>
        <v>2105.6108299616126</v>
      </c>
      <c r="Z57" s="31">
        <f t="shared" si="23"/>
        <v>1860.1789557449099</v>
      </c>
      <c r="AA57" s="31">
        <f t="shared" si="23"/>
        <v>1952.9681585266301</v>
      </c>
      <c r="AB57" s="31">
        <f t="shared" si="23"/>
        <v>2010.1952026071122</v>
      </c>
      <c r="AC57" s="31">
        <f t="shared" si="23"/>
        <v>2122.7850461863436</v>
      </c>
      <c r="AD57" s="31">
        <f t="shared" si="23"/>
        <v>2237.5339618492562</v>
      </c>
      <c r="AE57" s="31">
        <f t="shared" si="23"/>
        <v>2354.5223742230351</v>
      </c>
      <c r="AF57" s="31">
        <f t="shared" si="23"/>
        <v>2473.8339013946561</v>
      </c>
      <c r="AG57" s="31">
        <f t="shared" si="23"/>
        <v>2547.3738281019369</v>
      </c>
      <c r="AH57" s="31">
        <f t="shared" si="23"/>
        <v>3369.3918257093724</v>
      </c>
      <c r="AI57" s="31">
        <f t="shared" si="23"/>
        <v>3001.8719243887431</v>
      </c>
      <c r="AJ57" s="31">
        <f t="shared" si="23"/>
        <v>2639.7382082328718</v>
      </c>
      <c r="AK57" s="54"/>
      <c r="AL57" s="54">
        <f>SUM(K57:AJ57)</f>
        <v>49462.002277950014</v>
      </c>
    </row>
    <row r="58" spans="1:38" x14ac:dyDescent="0.35">
      <c r="A58" s="29">
        <f t="shared" si="1"/>
        <v>54</v>
      </c>
      <c r="C58" s="36"/>
      <c r="I58" s="4"/>
      <c r="J58" s="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54"/>
    </row>
    <row r="59" spans="1:38" x14ac:dyDescent="0.35">
      <c r="A59" s="29">
        <f t="shared" si="1"/>
        <v>55</v>
      </c>
      <c r="C59" s="36"/>
      <c r="I59" s="33" t="s">
        <v>57</v>
      </c>
      <c r="J59" s="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54"/>
    </row>
    <row r="60" spans="1:38" x14ac:dyDescent="0.35">
      <c r="A60" s="29">
        <f t="shared" si="1"/>
        <v>56</v>
      </c>
      <c r="C60" s="36"/>
      <c r="J60" s="32">
        <v>0</v>
      </c>
      <c r="K60" s="2">
        <f t="shared" ref="K60:T69" si="24">IFERROR(IF($J60&lt;K$5,0,IF($J60&lt;K$5+1/$D$33,K$39*$D$33,0)),0)</f>
        <v>0</v>
      </c>
      <c r="L60" s="2">
        <f t="shared" si="24"/>
        <v>0</v>
      </c>
      <c r="M60" s="2">
        <f t="shared" si="24"/>
        <v>0</v>
      </c>
      <c r="N60" s="2">
        <f t="shared" si="24"/>
        <v>0</v>
      </c>
      <c r="O60" s="2">
        <f t="shared" si="24"/>
        <v>0</v>
      </c>
      <c r="P60" s="2">
        <f t="shared" si="24"/>
        <v>0</v>
      </c>
      <c r="Q60" s="2">
        <f t="shared" si="24"/>
        <v>0</v>
      </c>
      <c r="R60" s="2">
        <f t="shared" si="24"/>
        <v>0</v>
      </c>
      <c r="S60" s="2">
        <f t="shared" si="24"/>
        <v>0</v>
      </c>
      <c r="T60" s="2">
        <f t="shared" si="24"/>
        <v>0</v>
      </c>
      <c r="U60" s="2">
        <f t="shared" ref="U60:AD69" si="25">IFERROR(IF($J60&lt;U$5,0,IF($J60&lt;U$5+1/$D$33,U$39*$D$33,0)),0)</f>
        <v>0</v>
      </c>
      <c r="V60" s="2">
        <f t="shared" si="25"/>
        <v>0</v>
      </c>
      <c r="W60" s="2">
        <f t="shared" si="25"/>
        <v>0</v>
      </c>
      <c r="X60" s="2">
        <f t="shared" si="25"/>
        <v>0</v>
      </c>
      <c r="Y60" s="2">
        <f t="shared" si="25"/>
        <v>0</v>
      </c>
      <c r="Z60" s="2">
        <f t="shared" si="25"/>
        <v>0</v>
      </c>
      <c r="AA60" s="2">
        <f t="shared" si="25"/>
        <v>0</v>
      </c>
      <c r="AB60" s="2">
        <f t="shared" si="25"/>
        <v>0</v>
      </c>
      <c r="AC60" s="2">
        <f t="shared" si="25"/>
        <v>0</v>
      </c>
      <c r="AD60" s="2">
        <f t="shared" si="25"/>
        <v>0</v>
      </c>
      <c r="AE60" s="2">
        <f t="shared" ref="AE60:AJ69" si="26">IFERROR(IF($J60&lt;AE$5,0,IF($J60&lt;AE$5+1/$D$33,AE$39*$D$33,0)),0)</f>
        <v>0</v>
      </c>
      <c r="AF60" s="2">
        <f t="shared" si="26"/>
        <v>0</v>
      </c>
      <c r="AG60" s="2">
        <f t="shared" si="26"/>
        <v>0</v>
      </c>
      <c r="AH60" s="2">
        <f t="shared" si="26"/>
        <v>0</v>
      </c>
      <c r="AI60" s="2">
        <f t="shared" si="26"/>
        <v>0</v>
      </c>
      <c r="AJ60" s="2">
        <f t="shared" si="26"/>
        <v>0</v>
      </c>
      <c r="AK60" s="54">
        <f t="shared" ref="AK60:AK85" si="27">SUM(K60:AJ60)</f>
        <v>0</v>
      </c>
    </row>
    <row r="61" spans="1:38" x14ac:dyDescent="0.35">
      <c r="A61" s="29">
        <f t="shared" si="1"/>
        <v>57</v>
      </c>
      <c r="C61" s="36"/>
      <c r="J61" s="32">
        <v>1</v>
      </c>
      <c r="K61" s="2">
        <f t="shared" si="24"/>
        <v>0</v>
      </c>
      <c r="L61" s="2">
        <f t="shared" si="24"/>
        <v>0</v>
      </c>
      <c r="M61" s="2">
        <f t="shared" si="24"/>
        <v>0</v>
      </c>
      <c r="N61" s="2">
        <f t="shared" si="24"/>
        <v>0</v>
      </c>
      <c r="O61" s="2">
        <f t="shared" si="24"/>
        <v>0</v>
      </c>
      <c r="P61" s="2">
        <f t="shared" si="24"/>
        <v>0</v>
      </c>
      <c r="Q61" s="2">
        <f t="shared" si="24"/>
        <v>0</v>
      </c>
      <c r="R61" s="2">
        <f t="shared" si="24"/>
        <v>0</v>
      </c>
      <c r="S61" s="2">
        <f t="shared" si="24"/>
        <v>0</v>
      </c>
      <c r="T61" s="2">
        <f t="shared" si="24"/>
        <v>0</v>
      </c>
      <c r="U61" s="2">
        <f t="shared" si="25"/>
        <v>0</v>
      </c>
      <c r="V61" s="2">
        <f t="shared" si="25"/>
        <v>0</v>
      </c>
      <c r="W61" s="2">
        <f t="shared" si="25"/>
        <v>0</v>
      </c>
      <c r="X61" s="2">
        <f t="shared" si="25"/>
        <v>0</v>
      </c>
      <c r="Y61" s="2">
        <f t="shared" si="25"/>
        <v>0</v>
      </c>
      <c r="Z61" s="2">
        <f t="shared" si="25"/>
        <v>0</v>
      </c>
      <c r="AA61" s="2">
        <f t="shared" si="25"/>
        <v>0</v>
      </c>
      <c r="AB61" s="2">
        <f t="shared" si="25"/>
        <v>0</v>
      </c>
      <c r="AC61" s="2">
        <f t="shared" si="25"/>
        <v>0</v>
      </c>
      <c r="AD61" s="2">
        <f t="shared" si="25"/>
        <v>0</v>
      </c>
      <c r="AE61" s="2">
        <f t="shared" si="26"/>
        <v>0</v>
      </c>
      <c r="AF61" s="2">
        <f t="shared" si="26"/>
        <v>0</v>
      </c>
      <c r="AG61" s="2">
        <f t="shared" si="26"/>
        <v>0</v>
      </c>
      <c r="AH61" s="2">
        <f t="shared" si="26"/>
        <v>0</v>
      </c>
      <c r="AI61" s="2">
        <f t="shared" si="26"/>
        <v>0</v>
      </c>
      <c r="AJ61" s="2">
        <f t="shared" si="26"/>
        <v>0</v>
      </c>
      <c r="AK61" s="54">
        <f t="shared" si="27"/>
        <v>0</v>
      </c>
    </row>
    <row r="62" spans="1:38" x14ac:dyDescent="0.35">
      <c r="A62" s="29">
        <f t="shared" si="1"/>
        <v>58</v>
      </c>
      <c r="C62" s="36"/>
      <c r="J62" s="32">
        <v>2</v>
      </c>
      <c r="K62" s="2">
        <f t="shared" si="24"/>
        <v>0</v>
      </c>
      <c r="L62" s="2">
        <f t="shared" si="24"/>
        <v>0</v>
      </c>
      <c r="M62" s="2">
        <f t="shared" si="24"/>
        <v>0.6585869068775585</v>
      </c>
      <c r="N62" s="2">
        <f t="shared" si="24"/>
        <v>0</v>
      </c>
      <c r="O62" s="2">
        <f t="shared" si="24"/>
        <v>0</v>
      </c>
      <c r="P62" s="2">
        <f t="shared" si="24"/>
        <v>0</v>
      </c>
      <c r="Q62" s="2">
        <f t="shared" si="24"/>
        <v>0</v>
      </c>
      <c r="R62" s="2">
        <f t="shared" si="24"/>
        <v>0</v>
      </c>
      <c r="S62" s="2">
        <f t="shared" si="24"/>
        <v>0</v>
      </c>
      <c r="T62" s="2">
        <f t="shared" si="24"/>
        <v>0</v>
      </c>
      <c r="U62" s="2">
        <f t="shared" si="25"/>
        <v>0</v>
      </c>
      <c r="V62" s="2">
        <f t="shared" si="25"/>
        <v>0</v>
      </c>
      <c r="W62" s="2">
        <f t="shared" si="25"/>
        <v>0</v>
      </c>
      <c r="X62" s="2">
        <f t="shared" si="25"/>
        <v>0</v>
      </c>
      <c r="Y62" s="2">
        <f t="shared" si="25"/>
        <v>0</v>
      </c>
      <c r="Z62" s="2">
        <f t="shared" si="25"/>
        <v>0</v>
      </c>
      <c r="AA62" s="2">
        <f t="shared" si="25"/>
        <v>0</v>
      </c>
      <c r="AB62" s="2">
        <f t="shared" si="25"/>
        <v>0</v>
      </c>
      <c r="AC62" s="2">
        <f t="shared" si="25"/>
        <v>0</v>
      </c>
      <c r="AD62" s="2">
        <f t="shared" si="25"/>
        <v>0</v>
      </c>
      <c r="AE62" s="2">
        <f t="shared" si="26"/>
        <v>0</v>
      </c>
      <c r="AF62" s="2">
        <f t="shared" si="26"/>
        <v>0</v>
      </c>
      <c r="AG62" s="2">
        <f t="shared" si="26"/>
        <v>0</v>
      </c>
      <c r="AH62" s="2">
        <f t="shared" si="26"/>
        <v>0</v>
      </c>
      <c r="AI62" s="2">
        <f t="shared" si="26"/>
        <v>0</v>
      </c>
      <c r="AJ62" s="2">
        <f t="shared" si="26"/>
        <v>0</v>
      </c>
      <c r="AK62" s="54">
        <f t="shared" si="27"/>
        <v>0.6585869068775585</v>
      </c>
    </row>
    <row r="63" spans="1:38" x14ac:dyDescent="0.35">
      <c r="A63" s="29">
        <f t="shared" si="1"/>
        <v>59</v>
      </c>
      <c r="C63" s="36"/>
      <c r="J63" s="32">
        <v>3</v>
      </c>
      <c r="K63" s="2">
        <f t="shared" si="24"/>
        <v>0</v>
      </c>
      <c r="L63" s="2">
        <f t="shared" si="24"/>
        <v>0</v>
      </c>
      <c r="M63" s="2">
        <f t="shared" si="24"/>
        <v>0.6585869068775585</v>
      </c>
      <c r="N63" s="2">
        <f t="shared" si="24"/>
        <v>281.80647683714938</v>
      </c>
      <c r="O63" s="2">
        <f t="shared" si="24"/>
        <v>0</v>
      </c>
      <c r="P63" s="2">
        <f t="shared" si="24"/>
        <v>0</v>
      </c>
      <c r="Q63" s="2">
        <f t="shared" si="24"/>
        <v>0</v>
      </c>
      <c r="R63" s="2">
        <f t="shared" si="24"/>
        <v>0</v>
      </c>
      <c r="S63" s="2">
        <f t="shared" si="24"/>
        <v>0</v>
      </c>
      <c r="T63" s="2">
        <f t="shared" si="24"/>
        <v>0</v>
      </c>
      <c r="U63" s="2">
        <f t="shared" si="25"/>
        <v>0</v>
      </c>
      <c r="V63" s="2">
        <f t="shared" si="25"/>
        <v>0</v>
      </c>
      <c r="W63" s="2">
        <f t="shared" si="25"/>
        <v>0</v>
      </c>
      <c r="X63" s="2">
        <f t="shared" si="25"/>
        <v>0</v>
      </c>
      <c r="Y63" s="2">
        <f t="shared" si="25"/>
        <v>0</v>
      </c>
      <c r="Z63" s="2">
        <f t="shared" si="25"/>
        <v>0</v>
      </c>
      <c r="AA63" s="2">
        <f t="shared" si="25"/>
        <v>0</v>
      </c>
      <c r="AB63" s="2">
        <f t="shared" si="25"/>
        <v>0</v>
      </c>
      <c r="AC63" s="2">
        <f t="shared" si="25"/>
        <v>0</v>
      </c>
      <c r="AD63" s="2">
        <f t="shared" si="25"/>
        <v>0</v>
      </c>
      <c r="AE63" s="2">
        <f t="shared" si="26"/>
        <v>0</v>
      </c>
      <c r="AF63" s="2">
        <f t="shared" si="26"/>
        <v>0</v>
      </c>
      <c r="AG63" s="2">
        <f t="shared" si="26"/>
        <v>0</v>
      </c>
      <c r="AH63" s="2">
        <f t="shared" si="26"/>
        <v>0</v>
      </c>
      <c r="AI63" s="2">
        <f t="shared" si="26"/>
        <v>0</v>
      </c>
      <c r="AJ63" s="2">
        <f t="shared" si="26"/>
        <v>0</v>
      </c>
      <c r="AK63" s="54">
        <f t="shared" si="27"/>
        <v>282.46506374402691</v>
      </c>
    </row>
    <row r="64" spans="1:38" x14ac:dyDescent="0.35">
      <c r="A64" s="29">
        <f t="shared" si="1"/>
        <v>60</v>
      </c>
      <c r="C64" s="36"/>
      <c r="J64" s="32">
        <v>4</v>
      </c>
      <c r="K64" s="2">
        <f t="shared" si="24"/>
        <v>0</v>
      </c>
      <c r="L64" s="2">
        <f t="shared" si="24"/>
        <v>0</v>
      </c>
      <c r="M64" s="2">
        <f t="shared" si="24"/>
        <v>0.6585869068775585</v>
      </c>
      <c r="N64" s="2">
        <f t="shared" si="24"/>
        <v>281.80647683714938</v>
      </c>
      <c r="O64" s="2">
        <f t="shared" si="24"/>
        <v>571.91973341439314</v>
      </c>
      <c r="P64" s="2">
        <f t="shared" si="24"/>
        <v>0</v>
      </c>
      <c r="Q64" s="2">
        <f t="shared" si="24"/>
        <v>0</v>
      </c>
      <c r="R64" s="2">
        <f t="shared" si="24"/>
        <v>0</v>
      </c>
      <c r="S64" s="2">
        <f t="shared" si="24"/>
        <v>0</v>
      </c>
      <c r="T64" s="2">
        <f t="shared" si="24"/>
        <v>0</v>
      </c>
      <c r="U64" s="2">
        <f t="shared" si="25"/>
        <v>0</v>
      </c>
      <c r="V64" s="2">
        <f t="shared" si="25"/>
        <v>0</v>
      </c>
      <c r="W64" s="2">
        <f t="shared" si="25"/>
        <v>0</v>
      </c>
      <c r="X64" s="2">
        <f t="shared" si="25"/>
        <v>0</v>
      </c>
      <c r="Y64" s="2">
        <f t="shared" si="25"/>
        <v>0</v>
      </c>
      <c r="Z64" s="2">
        <f t="shared" si="25"/>
        <v>0</v>
      </c>
      <c r="AA64" s="2">
        <f t="shared" si="25"/>
        <v>0</v>
      </c>
      <c r="AB64" s="2">
        <f t="shared" si="25"/>
        <v>0</v>
      </c>
      <c r="AC64" s="2">
        <f t="shared" si="25"/>
        <v>0</v>
      </c>
      <c r="AD64" s="2">
        <f t="shared" si="25"/>
        <v>0</v>
      </c>
      <c r="AE64" s="2">
        <f t="shared" si="26"/>
        <v>0</v>
      </c>
      <c r="AF64" s="2">
        <f t="shared" si="26"/>
        <v>0</v>
      </c>
      <c r="AG64" s="2">
        <f t="shared" si="26"/>
        <v>0</v>
      </c>
      <c r="AH64" s="2">
        <f t="shared" si="26"/>
        <v>0</v>
      </c>
      <c r="AI64" s="2">
        <f t="shared" si="26"/>
        <v>0</v>
      </c>
      <c r="AJ64" s="2">
        <f t="shared" si="26"/>
        <v>0</v>
      </c>
      <c r="AK64" s="54">
        <f t="shared" si="27"/>
        <v>854.38479715842004</v>
      </c>
    </row>
    <row r="65" spans="1:37" x14ac:dyDescent="0.35">
      <c r="A65" s="29">
        <f t="shared" si="1"/>
        <v>61</v>
      </c>
      <c r="C65" s="36"/>
      <c r="J65" s="32">
        <v>5</v>
      </c>
      <c r="K65" s="2">
        <f t="shared" si="24"/>
        <v>0</v>
      </c>
      <c r="L65" s="2">
        <f t="shared" si="24"/>
        <v>0</v>
      </c>
      <c r="M65" s="2">
        <f t="shared" si="24"/>
        <v>0.6585869068775585</v>
      </c>
      <c r="N65" s="2">
        <f t="shared" si="24"/>
        <v>281.80647683714938</v>
      </c>
      <c r="O65" s="2">
        <f t="shared" si="24"/>
        <v>571.91973341439314</v>
      </c>
      <c r="P65" s="2">
        <f t="shared" si="24"/>
        <v>344.69586249755508</v>
      </c>
      <c r="Q65" s="2">
        <f t="shared" si="24"/>
        <v>0</v>
      </c>
      <c r="R65" s="2">
        <f t="shared" si="24"/>
        <v>0</v>
      </c>
      <c r="S65" s="2">
        <f t="shared" si="24"/>
        <v>0</v>
      </c>
      <c r="T65" s="2">
        <f t="shared" si="24"/>
        <v>0</v>
      </c>
      <c r="U65" s="2">
        <f t="shared" si="25"/>
        <v>0</v>
      </c>
      <c r="V65" s="2">
        <f t="shared" si="25"/>
        <v>0</v>
      </c>
      <c r="W65" s="2">
        <f t="shared" si="25"/>
        <v>0</v>
      </c>
      <c r="X65" s="2">
        <f t="shared" si="25"/>
        <v>0</v>
      </c>
      <c r="Y65" s="2">
        <f t="shared" si="25"/>
        <v>0</v>
      </c>
      <c r="Z65" s="2">
        <f t="shared" si="25"/>
        <v>0</v>
      </c>
      <c r="AA65" s="2">
        <f t="shared" si="25"/>
        <v>0</v>
      </c>
      <c r="AB65" s="2">
        <f t="shared" si="25"/>
        <v>0</v>
      </c>
      <c r="AC65" s="2">
        <f t="shared" si="25"/>
        <v>0</v>
      </c>
      <c r="AD65" s="2">
        <f t="shared" si="25"/>
        <v>0</v>
      </c>
      <c r="AE65" s="2">
        <f t="shared" si="26"/>
        <v>0</v>
      </c>
      <c r="AF65" s="2">
        <f t="shared" si="26"/>
        <v>0</v>
      </c>
      <c r="AG65" s="2">
        <f t="shared" si="26"/>
        <v>0</v>
      </c>
      <c r="AH65" s="2">
        <f t="shared" si="26"/>
        <v>0</v>
      </c>
      <c r="AI65" s="2">
        <f t="shared" si="26"/>
        <v>0</v>
      </c>
      <c r="AJ65" s="2">
        <f t="shared" si="26"/>
        <v>0</v>
      </c>
      <c r="AK65" s="54">
        <f t="shared" si="27"/>
        <v>1199.0806596559751</v>
      </c>
    </row>
    <row r="66" spans="1:37" x14ac:dyDescent="0.35">
      <c r="A66" s="29">
        <f t="shared" si="1"/>
        <v>62</v>
      </c>
      <c r="C66" s="36"/>
      <c r="J66" s="32">
        <v>6</v>
      </c>
      <c r="K66" s="2">
        <f t="shared" si="24"/>
        <v>0</v>
      </c>
      <c r="L66" s="2">
        <f t="shared" si="24"/>
        <v>0</v>
      </c>
      <c r="M66" s="2">
        <f t="shared" si="24"/>
        <v>0.6585869068775585</v>
      </c>
      <c r="N66" s="2">
        <f t="shared" si="24"/>
        <v>281.80647683714938</v>
      </c>
      <c r="O66" s="2">
        <f t="shared" si="24"/>
        <v>571.91973341439314</v>
      </c>
      <c r="P66" s="2">
        <f t="shared" si="24"/>
        <v>344.69586249755508</v>
      </c>
      <c r="Q66" s="2">
        <f t="shared" si="24"/>
        <v>109.73302791357725</v>
      </c>
      <c r="R66" s="2">
        <f t="shared" si="24"/>
        <v>0</v>
      </c>
      <c r="S66" s="2">
        <f t="shared" si="24"/>
        <v>0</v>
      </c>
      <c r="T66" s="2">
        <f t="shared" si="24"/>
        <v>0</v>
      </c>
      <c r="U66" s="2">
        <f t="shared" si="25"/>
        <v>0</v>
      </c>
      <c r="V66" s="2">
        <f t="shared" si="25"/>
        <v>0</v>
      </c>
      <c r="W66" s="2">
        <f t="shared" si="25"/>
        <v>0</v>
      </c>
      <c r="X66" s="2">
        <f t="shared" si="25"/>
        <v>0</v>
      </c>
      <c r="Y66" s="2">
        <f t="shared" si="25"/>
        <v>0</v>
      </c>
      <c r="Z66" s="2">
        <f t="shared" si="25"/>
        <v>0</v>
      </c>
      <c r="AA66" s="2">
        <f t="shared" si="25"/>
        <v>0</v>
      </c>
      <c r="AB66" s="2">
        <f t="shared" si="25"/>
        <v>0</v>
      </c>
      <c r="AC66" s="2">
        <f t="shared" si="25"/>
        <v>0</v>
      </c>
      <c r="AD66" s="2">
        <f t="shared" si="25"/>
        <v>0</v>
      </c>
      <c r="AE66" s="2">
        <f t="shared" si="26"/>
        <v>0</v>
      </c>
      <c r="AF66" s="2">
        <f t="shared" si="26"/>
        <v>0</v>
      </c>
      <c r="AG66" s="2">
        <f t="shared" si="26"/>
        <v>0</v>
      </c>
      <c r="AH66" s="2">
        <f t="shared" si="26"/>
        <v>0</v>
      </c>
      <c r="AI66" s="2">
        <f t="shared" si="26"/>
        <v>0</v>
      </c>
      <c r="AJ66" s="2">
        <f t="shared" si="26"/>
        <v>0</v>
      </c>
      <c r="AK66" s="54">
        <f t="shared" si="27"/>
        <v>1308.8136875695523</v>
      </c>
    </row>
    <row r="67" spans="1:37" x14ac:dyDescent="0.35">
      <c r="A67" s="29">
        <f t="shared" si="1"/>
        <v>63</v>
      </c>
      <c r="C67" s="36"/>
      <c r="J67" s="32">
        <v>7</v>
      </c>
      <c r="K67" s="2">
        <f t="shared" si="24"/>
        <v>0</v>
      </c>
      <c r="L67" s="2">
        <f t="shared" si="24"/>
        <v>0</v>
      </c>
      <c r="M67" s="2">
        <f t="shared" si="24"/>
        <v>0.6585869068775585</v>
      </c>
      <c r="N67" s="2">
        <f t="shared" si="24"/>
        <v>281.80647683714938</v>
      </c>
      <c r="O67" s="2">
        <f t="shared" si="24"/>
        <v>571.91973341439314</v>
      </c>
      <c r="P67" s="2">
        <f t="shared" si="24"/>
        <v>344.69586249755508</v>
      </c>
      <c r="Q67" s="2">
        <f t="shared" si="24"/>
        <v>109.73302791357725</v>
      </c>
      <c r="R67" s="2">
        <f t="shared" si="24"/>
        <v>116.97646736184873</v>
      </c>
      <c r="S67" s="2">
        <f t="shared" si="24"/>
        <v>0</v>
      </c>
      <c r="T67" s="2">
        <f t="shared" si="24"/>
        <v>0</v>
      </c>
      <c r="U67" s="2">
        <f t="shared" si="25"/>
        <v>0</v>
      </c>
      <c r="V67" s="2">
        <f t="shared" si="25"/>
        <v>0</v>
      </c>
      <c r="W67" s="2">
        <f t="shared" si="25"/>
        <v>0</v>
      </c>
      <c r="X67" s="2">
        <f t="shared" si="25"/>
        <v>0</v>
      </c>
      <c r="Y67" s="2">
        <f t="shared" si="25"/>
        <v>0</v>
      </c>
      <c r="Z67" s="2">
        <f t="shared" si="25"/>
        <v>0</v>
      </c>
      <c r="AA67" s="2">
        <f t="shared" si="25"/>
        <v>0</v>
      </c>
      <c r="AB67" s="2">
        <f t="shared" si="25"/>
        <v>0</v>
      </c>
      <c r="AC67" s="2">
        <f t="shared" si="25"/>
        <v>0</v>
      </c>
      <c r="AD67" s="2">
        <f t="shared" si="25"/>
        <v>0</v>
      </c>
      <c r="AE67" s="2">
        <f t="shared" si="26"/>
        <v>0</v>
      </c>
      <c r="AF67" s="2">
        <f t="shared" si="26"/>
        <v>0</v>
      </c>
      <c r="AG67" s="2">
        <f t="shared" si="26"/>
        <v>0</v>
      </c>
      <c r="AH67" s="2">
        <f t="shared" si="26"/>
        <v>0</v>
      </c>
      <c r="AI67" s="2">
        <f t="shared" si="26"/>
        <v>0</v>
      </c>
      <c r="AJ67" s="2">
        <f t="shared" si="26"/>
        <v>0</v>
      </c>
      <c r="AK67" s="54">
        <f t="shared" si="27"/>
        <v>1425.790154931401</v>
      </c>
    </row>
    <row r="68" spans="1:37" x14ac:dyDescent="0.35">
      <c r="A68" s="29">
        <f t="shared" si="1"/>
        <v>64</v>
      </c>
      <c r="C68" s="36"/>
      <c r="J68" s="32">
        <v>8</v>
      </c>
      <c r="K68" s="2">
        <f t="shared" si="24"/>
        <v>0</v>
      </c>
      <c r="L68" s="2">
        <f t="shared" si="24"/>
        <v>0</v>
      </c>
      <c r="M68" s="2">
        <f t="shared" si="24"/>
        <v>0.6585869068775585</v>
      </c>
      <c r="N68" s="2">
        <f t="shared" si="24"/>
        <v>281.80647683714938</v>
      </c>
      <c r="O68" s="2">
        <f t="shared" si="24"/>
        <v>571.91973341439314</v>
      </c>
      <c r="P68" s="2">
        <f t="shared" si="24"/>
        <v>344.69586249755508</v>
      </c>
      <c r="Q68" s="2">
        <f t="shared" si="24"/>
        <v>109.73302791357725</v>
      </c>
      <c r="R68" s="2">
        <f t="shared" si="24"/>
        <v>116.97646736184873</v>
      </c>
      <c r="S68" s="2">
        <f t="shared" si="24"/>
        <v>124.45765620094053</v>
      </c>
      <c r="T68" s="2">
        <f t="shared" si="24"/>
        <v>0</v>
      </c>
      <c r="U68" s="2">
        <f t="shared" si="25"/>
        <v>0</v>
      </c>
      <c r="V68" s="2">
        <f t="shared" si="25"/>
        <v>0</v>
      </c>
      <c r="W68" s="2">
        <f t="shared" si="25"/>
        <v>0</v>
      </c>
      <c r="X68" s="2">
        <f t="shared" si="25"/>
        <v>0</v>
      </c>
      <c r="Y68" s="2">
        <f t="shared" si="25"/>
        <v>0</v>
      </c>
      <c r="Z68" s="2">
        <f t="shared" si="25"/>
        <v>0</v>
      </c>
      <c r="AA68" s="2">
        <f t="shared" si="25"/>
        <v>0</v>
      </c>
      <c r="AB68" s="2">
        <f t="shared" si="25"/>
        <v>0</v>
      </c>
      <c r="AC68" s="2">
        <f t="shared" si="25"/>
        <v>0</v>
      </c>
      <c r="AD68" s="2">
        <f t="shared" si="25"/>
        <v>0</v>
      </c>
      <c r="AE68" s="2">
        <f t="shared" si="26"/>
        <v>0</v>
      </c>
      <c r="AF68" s="2">
        <f t="shared" si="26"/>
        <v>0</v>
      </c>
      <c r="AG68" s="2">
        <f t="shared" si="26"/>
        <v>0</v>
      </c>
      <c r="AH68" s="2">
        <f t="shared" si="26"/>
        <v>0</v>
      </c>
      <c r="AI68" s="2">
        <f t="shared" si="26"/>
        <v>0</v>
      </c>
      <c r="AJ68" s="2">
        <f t="shared" si="26"/>
        <v>0</v>
      </c>
      <c r="AK68" s="54">
        <f t="shared" si="27"/>
        <v>1550.2478111323417</v>
      </c>
    </row>
    <row r="69" spans="1:37" x14ac:dyDescent="0.35">
      <c r="A69" s="29">
        <f t="shared" si="1"/>
        <v>65</v>
      </c>
      <c r="C69" s="36"/>
      <c r="J69" s="32">
        <v>9</v>
      </c>
      <c r="K69" s="2">
        <f t="shared" si="24"/>
        <v>0</v>
      </c>
      <c r="L69" s="2">
        <f t="shared" si="24"/>
        <v>0</v>
      </c>
      <c r="M69" s="2">
        <f t="shared" si="24"/>
        <v>0.6585869068775585</v>
      </c>
      <c r="N69" s="2">
        <f t="shared" si="24"/>
        <v>281.80647683714938</v>
      </c>
      <c r="O69" s="2">
        <f t="shared" si="24"/>
        <v>571.91973341439314</v>
      </c>
      <c r="P69" s="2">
        <f t="shared" si="24"/>
        <v>344.69586249755508</v>
      </c>
      <c r="Q69" s="2">
        <f t="shared" si="24"/>
        <v>109.73302791357725</v>
      </c>
      <c r="R69" s="2">
        <f t="shared" si="24"/>
        <v>116.97646736184873</v>
      </c>
      <c r="S69" s="2">
        <f t="shared" si="24"/>
        <v>124.45765620094053</v>
      </c>
      <c r="T69" s="2">
        <f t="shared" si="24"/>
        <v>128.77820392522256</v>
      </c>
      <c r="U69" s="2">
        <f t="shared" si="25"/>
        <v>0</v>
      </c>
      <c r="V69" s="2">
        <f t="shared" si="25"/>
        <v>0</v>
      </c>
      <c r="W69" s="2">
        <f t="shared" si="25"/>
        <v>0</v>
      </c>
      <c r="X69" s="2">
        <f t="shared" si="25"/>
        <v>0</v>
      </c>
      <c r="Y69" s="2">
        <f t="shared" si="25"/>
        <v>0</v>
      </c>
      <c r="Z69" s="2">
        <f t="shared" si="25"/>
        <v>0</v>
      </c>
      <c r="AA69" s="2">
        <f t="shared" si="25"/>
        <v>0</v>
      </c>
      <c r="AB69" s="2">
        <f t="shared" si="25"/>
        <v>0</v>
      </c>
      <c r="AC69" s="2">
        <f t="shared" si="25"/>
        <v>0</v>
      </c>
      <c r="AD69" s="2">
        <f t="shared" si="25"/>
        <v>0</v>
      </c>
      <c r="AE69" s="2">
        <f t="shared" si="26"/>
        <v>0</v>
      </c>
      <c r="AF69" s="2">
        <f t="shared" si="26"/>
        <v>0</v>
      </c>
      <c r="AG69" s="2">
        <f t="shared" si="26"/>
        <v>0</v>
      </c>
      <c r="AH69" s="2">
        <f t="shared" si="26"/>
        <v>0</v>
      </c>
      <c r="AI69" s="2">
        <f t="shared" si="26"/>
        <v>0</v>
      </c>
      <c r="AJ69" s="2">
        <f t="shared" si="26"/>
        <v>0</v>
      </c>
      <c r="AK69" s="54">
        <f t="shared" si="27"/>
        <v>1679.0260150575641</v>
      </c>
    </row>
    <row r="70" spans="1:37" x14ac:dyDescent="0.35">
      <c r="A70" s="29">
        <f t="shared" si="1"/>
        <v>66</v>
      </c>
      <c r="C70" s="36"/>
      <c r="J70" s="32">
        <v>10</v>
      </c>
      <c r="K70" s="2">
        <f t="shared" ref="K70:T79" si="28">IFERROR(IF($J70&lt;K$5,0,IF($J70&lt;K$5+1/$D$33,K$39*$D$33,0)),0)</f>
        <v>0</v>
      </c>
      <c r="L70" s="2">
        <f t="shared" si="28"/>
        <v>0</v>
      </c>
      <c r="M70" s="2">
        <f t="shared" si="28"/>
        <v>0.6585869068775585</v>
      </c>
      <c r="N70" s="2">
        <f t="shared" si="28"/>
        <v>281.80647683714938</v>
      </c>
      <c r="O70" s="2">
        <f t="shared" si="28"/>
        <v>571.91973341439314</v>
      </c>
      <c r="P70" s="2">
        <f t="shared" si="28"/>
        <v>344.69586249755508</v>
      </c>
      <c r="Q70" s="2">
        <f t="shared" si="28"/>
        <v>109.73302791357725</v>
      </c>
      <c r="R70" s="2">
        <f t="shared" si="28"/>
        <v>116.97646736184873</v>
      </c>
      <c r="S70" s="2">
        <f t="shared" si="28"/>
        <v>124.45765620094053</v>
      </c>
      <c r="T70" s="2">
        <f t="shared" si="28"/>
        <v>128.77820392522256</v>
      </c>
      <c r="U70" s="2">
        <f t="shared" ref="U70:AD79" si="29">IFERROR(IF($J70&lt;U$5,0,IF($J70&lt;U$5+1/$D$33,U$39*$D$33,0)),0)</f>
        <v>133.25163385997902</v>
      </c>
      <c r="V70" s="2">
        <f t="shared" si="29"/>
        <v>0</v>
      </c>
      <c r="W70" s="2">
        <f t="shared" si="29"/>
        <v>0</v>
      </c>
      <c r="X70" s="2">
        <f t="shared" si="29"/>
        <v>0</v>
      </c>
      <c r="Y70" s="2">
        <f t="shared" si="29"/>
        <v>0</v>
      </c>
      <c r="Z70" s="2">
        <f t="shared" si="29"/>
        <v>0</v>
      </c>
      <c r="AA70" s="2">
        <f t="shared" si="29"/>
        <v>0</v>
      </c>
      <c r="AB70" s="2">
        <f t="shared" si="29"/>
        <v>0</v>
      </c>
      <c r="AC70" s="2">
        <f t="shared" si="29"/>
        <v>0</v>
      </c>
      <c r="AD70" s="2">
        <f t="shared" si="29"/>
        <v>0</v>
      </c>
      <c r="AE70" s="2">
        <f t="shared" ref="AE70:AJ79" si="30">IFERROR(IF($J70&lt;AE$5,0,IF($J70&lt;AE$5+1/$D$33,AE$39*$D$33,0)),0)</f>
        <v>0</v>
      </c>
      <c r="AF70" s="2">
        <f t="shared" si="30"/>
        <v>0</v>
      </c>
      <c r="AG70" s="2">
        <f t="shared" si="30"/>
        <v>0</v>
      </c>
      <c r="AH70" s="2">
        <f t="shared" si="30"/>
        <v>0</v>
      </c>
      <c r="AI70" s="2">
        <f t="shared" si="30"/>
        <v>0</v>
      </c>
      <c r="AJ70" s="2">
        <f t="shared" si="30"/>
        <v>0</v>
      </c>
      <c r="AK70" s="54">
        <f t="shared" si="27"/>
        <v>1812.277648917543</v>
      </c>
    </row>
    <row r="71" spans="1:37" x14ac:dyDescent="0.35">
      <c r="A71" s="29">
        <f t="shared" ref="A71:A118" si="31">A70+1</f>
        <v>67</v>
      </c>
      <c r="C71" s="36"/>
      <c r="J71" s="32">
        <v>11</v>
      </c>
      <c r="K71" s="2">
        <f t="shared" si="28"/>
        <v>0</v>
      </c>
      <c r="L71" s="2">
        <f t="shared" si="28"/>
        <v>0</v>
      </c>
      <c r="M71" s="2">
        <f t="shared" si="28"/>
        <v>0.6585869068775585</v>
      </c>
      <c r="N71" s="2">
        <f t="shared" si="28"/>
        <v>281.80647683714938</v>
      </c>
      <c r="O71" s="2">
        <f t="shared" si="28"/>
        <v>571.91973341439314</v>
      </c>
      <c r="P71" s="2">
        <f t="shared" si="28"/>
        <v>344.69586249755508</v>
      </c>
      <c r="Q71" s="2">
        <f t="shared" si="28"/>
        <v>109.73302791357725</v>
      </c>
      <c r="R71" s="2">
        <f t="shared" si="28"/>
        <v>116.97646736184873</v>
      </c>
      <c r="S71" s="2">
        <f t="shared" si="28"/>
        <v>124.45765620094053</v>
      </c>
      <c r="T71" s="2">
        <f t="shared" si="28"/>
        <v>128.77820392522256</v>
      </c>
      <c r="U71" s="2">
        <f t="shared" si="29"/>
        <v>133.25163385997902</v>
      </c>
      <c r="V71" s="2">
        <f t="shared" si="29"/>
        <v>137.88353959771641</v>
      </c>
      <c r="W71" s="2">
        <f t="shared" si="29"/>
        <v>0</v>
      </c>
      <c r="X71" s="2">
        <f t="shared" si="29"/>
        <v>0</v>
      </c>
      <c r="Y71" s="2">
        <f t="shared" si="29"/>
        <v>0</v>
      </c>
      <c r="Z71" s="2">
        <f t="shared" si="29"/>
        <v>0</v>
      </c>
      <c r="AA71" s="2">
        <f t="shared" si="29"/>
        <v>0</v>
      </c>
      <c r="AB71" s="2">
        <f t="shared" si="29"/>
        <v>0</v>
      </c>
      <c r="AC71" s="2">
        <f t="shared" si="29"/>
        <v>0</v>
      </c>
      <c r="AD71" s="2">
        <f t="shared" si="29"/>
        <v>0</v>
      </c>
      <c r="AE71" s="2">
        <f t="shared" si="30"/>
        <v>0</v>
      </c>
      <c r="AF71" s="2">
        <f t="shared" si="30"/>
        <v>0</v>
      </c>
      <c r="AG71" s="2">
        <f t="shared" si="30"/>
        <v>0</v>
      </c>
      <c r="AH71" s="2">
        <f t="shared" si="30"/>
        <v>0</v>
      </c>
      <c r="AI71" s="2">
        <f t="shared" si="30"/>
        <v>0</v>
      </c>
      <c r="AJ71" s="2">
        <f t="shared" si="30"/>
        <v>0</v>
      </c>
      <c r="AK71" s="54">
        <f t="shared" si="27"/>
        <v>1950.1611885152595</v>
      </c>
    </row>
    <row r="72" spans="1:37" x14ac:dyDescent="0.35">
      <c r="A72" s="29">
        <f t="shared" si="31"/>
        <v>68</v>
      </c>
      <c r="C72" s="36"/>
      <c r="J72" s="32">
        <v>12</v>
      </c>
      <c r="K72" s="2">
        <f t="shared" si="28"/>
        <v>0</v>
      </c>
      <c r="L72" s="2">
        <f t="shared" si="28"/>
        <v>0</v>
      </c>
      <c r="M72" s="2">
        <f t="shared" si="28"/>
        <v>0</v>
      </c>
      <c r="N72" s="2">
        <f t="shared" si="28"/>
        <v>281.80647683714938</v>
      </c>
      <c r="O72" s="2">
        <f t="shared" si="28"/>
        <v>571.91973341439314</v>
      </c>
      <c r="P72" s="2">
        <f t="shared" si="28"/>
        <v>344.69586249755508</v>
      </c>
      <c r="Q72" s="2">
        <f t="shared" si="28"/>
        <v>109.73302791357725</v>
      </c>
      <c r="R72" s="2">
        <f t="shared" si="28"/>
        <v>116.97646736184873</v>
      </c>
      <c r="S72" s="2">
        <f t="shared" si="28"/>
        <v>124.45765620094053</v>
      </c>
      <c r="T72" s="2">
        <f t="shared" si="28"/>
        <v>128.77820392522256</v>
      </c>
      <c r="U72" s="2">
        <f t="shared" si="29"/>
        <v>133.25163385997902</v>
      </c>
      <c r="V72" s="2">
        <f t="shared" si="29"/>
        <v>137.88353959771641</v>
      </c>
      <c r="W72" s="2">
        <f t="shared" si="29"/>
        <v>147.61567309809183</v>
      </c>
      <c r="X72" s="2">
        <f t="shared" si="29"/>
        <v>0</v>
      </c>
      <c r="Y72" s="2">
        <f t="shared" si="29"/>
        <v>0</v>
      </c>
      <c r="Z72" s="2">
        <f t="shared" si="29"/>
        <v>0</v>
      </c>
      <c r="AA72" s="2">
        <f t="shared" si="29"/>
        <v>0</v>
      </c>
      <c r="AB72" s="2">
        <f t="shared" si="29"/>
        <v>0</v>
      </c>
      <c r="AC72" s="2">
        <f t="shared" si="29"/>
        <v>0</v>
      </c>
      <c r="AD72" s="2">
        <f t="shared" si="29"/>
        <v>0</v>
      </c>
      <c r="AE72" s="2">
        <f t="shared" si="30"/>
        <v>0</v>
      </c>
      <c r="AF72" s="2">
        <f t="shared" si="30"/>
        <v>0</v>
      </c>
      <c r="AG72" s="2">
        <f t="shared" si="30"/>
        <v>0</v>
      </c>
      <c r="AH72" s="2">
        <f t="shared" si="30"/>
        <v>0</v>
      </c>
      <c r="AI72" s="2">
        <f t="shared" si="30"/>
        <v>0</v>
      </c>
      <c r="AJ72" s="2">
        <f t="shared" si="30"/>
        <v>0</v>
      </c>
      <c r="AK72" s="54">
        <f t="shared" si="27"/>
        <v>2097.118274706474</v>
      </c>
    </row>
    <row r="73" spans="1:37" x14ac:dyDescent="0.35">
      <c r="A73" s="29">
        <f t="shared" si="31"/>
        <v>69</v>
      </c>
      <c r="C73" s="36"/>
      <c r="J73" s="32">
        <v>13</v>
      </c>
      <c r="K73" s="2">
        <f t="shared" si="28"/>
        <v>0</v>
      </c>
      <c r="L73" s="2">
        <f t="shared" si="28"/>
        <v>0</v>
      </c>
      <c r="M73" s="2">
        <f t="shared" si="28"/>
        <v>0</v>
      </c>
      <c r="N73" s="2">
        <f t="shared" si="28"/>
        <v>0</v>
      </c>
      <c r="O73" s="2">
        <f t="shared" si="28"/>
        <v>571.91973341439314</v>
      </c>
      <c r="P73" s="2">
        <f t="shared" si="28"/>
        <v>344.69586249755508</v>
      </c>
      <c r="Q73" s="2">
        <f t="shared" si="28"/>
        <v>109.73302791357725</v>
      </c>
      <c r="R73" s="2">
        <f t="shared" si="28"/>
        <v>116.97646736184873</v>
      </c>
      <c r="S73" s="2">
        <f t="shared" si="28"/>
        <v>124.45765620094053</v>
      </c>
      <c r="T73" s="2">
        <f t="shared" si="28"/>
        <v>128.77820392522256</v>
      </c>
      <c r="U73" s="2">
        <f t="shared" si="29"/>
        <v>133.25163385997902</v>
      </c>
      <c r="V73" s="2">
        <f t="shared" si="29"/>
        <v>137.88353959771641</v>
      </c>
      <c r="W73" s="2">
        <f t="shared" si="29"/>
        <v>147.61567309809183</v>
      </c>
      <c r="X73" s="2">
        <f t="shared" si="29"/>
        <v>157.68568344050814</v>
      </c>
      <c r="Y73" s="2">
        <f t="shared" si="29"/>
        <v>0</v>
      </c>
      <c r="Z73" s="2">
        <f t="shared" si="29"/>
        <v>0</v>
      </c>
      <c r="AA73" s="2">
        <f t="shared" si="29"/>
        <v>0</v>
      </c>
      <c r="AB73" s="2">
        <f t="shared" si="29"/>
        <v>0</v>
      </c>
      <c r="AC73" s="2">
        <f t="shared" si="29"/>
        <v>0</v>
      </c>
      <c r="AD73" s="2">
        <f t="shared" si="29"/>
        <v>0</v>
      </c>
      <c r="AE73" s="2">
        <f t="shared" si="30"/>
        <v>0</v>
      </c>
      <c r="AF73" s="2">
        <f t="shared" si="30"/>
        <v>0</v>
      </c>
      <c r="AG73" s="2">
        <f t="shared" si="30"/>
        <v>0</v>
      </c>
      <c r="AH73" s="2">
        <f t="shared" si="30"/>
        <v>0</v>
      </c>
      <c r="AI73" s="2">
        <f t="shared" si="30"/>
        <v>0</v>
      </c>
      <c r="AJ73" s="2">
        <f t="shared" si="30"/>
        <v>0</v>
      </c>
      <c r="AK73" s="54">
        <f t="shared" si="27"/>
        <v>1972.9974813098327</v>
      </c>
    </row>
    <row r="74" spans="1:37" x14ac:dyDescent="0.35">
      <c r="A74" s="29">
        <f t="shared" si="31"/>
        <v>70</v>
      </c>
      <c r="C74" s="36"/>
      <c r="J74" s="32">
        <v>14</v>
      </c>
      <c r="K74" s="2">
        <f t="shared" si="28"/>
        <v>0</v>
      </c>
      <c r="L74" s="2">
        <f t="shared" si="28"/>
        <v>0</v>
      </c>
      <c r="M74" s="2">
        <f t="shared" si="28"/>
        <v>0</v>
      </c>
      <c r="N74" s="2">
        <f t="shared" si="28"/>
        <v>0</v>
      </c>
      <c r="O74" s="2">
        <f t="shared" si="28"/>
        <v>0</v>
      </c>
      <c r="P74" s="2">
        <f t="shared" si="28"/>
        <v>344.69586249755508</v>
      </c>
      <c r="Q74" s="2">
        <f t="shared" si="28"/>
        <v>109.73302791357725</v>
      </c>
      <c r="R74" s="2">
        <f t="shared" si="28"/>
        <v>116.97646736184873</v>
      </c>
      <c r="S74" s="2">
        <f t="shared" si="28"/>
        <v>124.45765620094053</v>
      </c>
      <c r="T74" s="2">
        <f t="shared" si="28"/>
        <v>128.77820392522256</v>
      </c>
      <c r="U74" s="2">
        <f t="shared" si="29"/>
        <v>133.25163385997902</v>
      </c>
      <c r="V74" s="2">
        <f t="shared" si="29"/>
        <v>137.88353959771641</v>
      </c>
      <c r="W74" s="2">
        <f t="shared" si="29"/>
        <v>147.61567309809183</v>
      </c>
      <c r="X74" s="2">
        <f t="shared" si="29"/>
        <v>157.68568344050814</v>
      </c>
      <c r="Y74" s="2">
        <f t="shared" si="29"/>
        <v>163.16958575603385</v>
      </c>
      <c r="Z74" s="2">
        <f t="shared" si="29"/>
        <v>0</v>
      </c>
      <c r="AA74" s="2">
        <f t="shared" si="29"/>
        <v>0</v>
      </c>
      <c r="AB74" s="2">
        <f t="shared" si="29"/>
        <v>0</v>
      </c>
      <c r="AC74" s="2">
        <f t="shared" si="29"/>
        <v>0</v>
      </c>
      <c r="AD74" s="2">
        <f t="shared" si="29"/>
        <v>0</v>
      </c>
      <c r="AE74" s="2">
        <f t="shared" si="30"/>
        <v>0</v>
      </c>
      <c r="AF74" s="2">
        <f t="shared" si="30"/>
        <v>0</v>
      </c>
      <c r="AG74" s="2">
        <f t="shared" si="30"/>
        <v>0</v>
      </c>
      <c r="AH74" s="2">
        <f t="shared" si="30"/>
        <v>0</v>
      </c>
      <c r="AI74" s="2">
        <f t="shared" si="30"/>
        <v>0</v>
      </c>
      <c r="AJ74" s="2">
        <f t="shared" si="30"/>
        <v>0</v>
      </c>
      <c r="AK74" s="54">
        <f t="shared" si="27"/>
        <v>1564.2473336514734</v>
      </c>
    </row>
    <row r="75" spans="1:37" x14ac:dyDescent="0.35">
      <c r="A75" s="29">
        <f t="shared" si="31"/>
        <v>71</v>
      </c>
      <c r="C75" s="36"/>
      <c r="J75" s="32">
        <v>15</v>
      </c>
      <c r="K75" s="2">
        <f t="shared" si="28"/>
        <v>0</v>
      </c>
      <c r="L75" s="2">
        <f t="shared" si="28"/>
        <v>0</v>
      </c>
      <c r="M75" s="2">
        <f t="shared" si="28"/>
        <v>0</v>
      </c>
      <c r="N75" s="2">
        <f t="shared" si="28"/>
        <v>0</v>
      </c>
      <c r="O75" s="2">
        <f t="shared" si="28"/>
        <v>0</v>
      </c>
      <c r="P75" s="2">
        <f t="shared" si="28"/>
        <v>0</v>
      </c>
      <c r="Q75" s="2">
        <f t="shared" si="28"/>
        <v>109.73302791357725</v>
      </c>
      <c r="R75" s="2">
        <f t="shared" si="28"/>
        <v>116.97646736184873</v>
      </c>
      <c r="S75" s="2">
        <f t="shared" si="28"/>
        <v>124.45765620094053</v>
      </c>
      <c r="T75" s="2">
        <f t="shared" si="28"/>
        <v>128.77820392522256</v>
      </c>
      <c r="U75" s="2">
        <f t="shared" si="29"/>
        <v>133.25163385997902</v>
      </c>
      <c r="V75" s="2">
        <f t="shared" si="29"/>
        <v>137.88353959771641</v>
      </c>
      <c r="W75" s="2">
        <f t="shared" si="29"/>
        <v>147.61567309809183</v>
      </c>
      <c r="X75" s="2">
        <f t="shared" si="29"/>
        <v>157.68568344050814</v>
      </c>
      <c r="Y75" s="2">
        <f t="shared" si="29"/>
        <v>163.16958575603385</v>
      </c>
      <c r="Z75" s="2">
        <f t="shared" si="29"/>
        <v>168.84816080604332</v>
      </c>
      <c r="AA75" s="2">
        <f t="shared" si="29"/>
        <v>0</v>
      </c>
      <c r="AB75" s="2">
        <f t="shared" si="29"/>
        <v>0</v>
      </c>
      <c r="AC75" s="2">
        <f t="shared" si="29"/>
        <v>0</v>
      </c>
      <c r="AD75" s="2">
        <f t="shared" si="29"/>
        <v>0</v>
      </c>
      <c r="AE75" s="2">
        <f t="shared" si="30"/>
        <v>0</v>
      </c>
      <c r="AF75" s="2">
        <f t="shared" si="30"/>
        <v>0</v>
      </c>
      <c r="AG75" s="2">
        <f t="shared" si="30"/>
        <v>0</v>
      </c>
      <c r="AH75" s="2">
        <f t="shared" si="30"/>
        <v>0</v>
      </c>
      <c r="AI75" s="2">
        <f t="shared" si="30"/>
        <v>0</v>
      </c>
      <c r="AJ75" s="2">
        <f t="shared" si="30"/>
        <v>0</v>
      </c>
      <c r="AK75" s="54">
        <f t="shared" si="27"/>
        <v>1388.3996319599619</v>
      </c>
    </row>
    <row r="76" spans="1:37" x14ac:dyDescent="0.35">
      <c r="A76" s="29">
        <f t="shared" si="31"/>
        <v>72</v>
      </c>
      <c r="C76" s="36"/>
      <c r="J76" s="32">
        <v>16</v>
      </c>
      <c r="K76" s="2">
        <f t="shared" si="28"/>
        <v>0</v>
      </c>
      <c r="L76" s="2">
        <f t="shared" si="28"/>
        <v>0</v>
      </c>
      <c r="M76" s="2">
        <f t="shared" si="28"/>
        <v>0</v>
      </c>
      <c r="N76" s="2">
        <f t="shared" si="28"/>
        <v>0</v>
      </c>
      <c r="O76" s="2">
        <f t="shared" si="28"/>
        <v>0</v>
      </c>
      <c r="P76" s="2">
        <f t="shared" si="28"/>
        <v>0</v>
      </c>
      <c r="Q76" s="2">
        <f t="shared" si="28"/>
        <v>0</v>
      </c>
      <c r="R76" s="2">
        <f t="shared" si="28"/>
        <v>116.97646736184873</v>
      </c>
      <c r="S76" s="2">
        <f t="shared" si="28"/>
        <v>124.45765620094053</v>
      </c>
      <c r="T76" s="2">
        <f t="shared" si="28"/>
        <v>128.77820392522256</v>
      </c>
      <c r="U76" s="2">
        <f t="shared" si="29"/>
        <v>133.25163385997902</v>
      </c>
      <c r="V76" s="2">
        <f t="shared" si="29"/>
        <v>137.88353959771641</v>
      </c>
      <c r="W76" s="2">
        <f t="shared" si="29"/>
        <v>147.61567309809183</v>
      </c>
      <c r="X76" s="2">
        <f t="shared" si="29"/>
        <v>157.68568344050814</v>
      </c>
      <c r="Y76" s="2">
        <f t="shared" si="29"/>
        <v>163.16958575603385</v>
      </c>
      <c r="Z76" s="2">
        <f t="shared" si="29"/>
        <v>168.84816080604332</v>
      </c>
      <c r="AA76" s="2">
        <f t="shared" si="29"/>
        <v>174.72857016987425</v>
      </c>
      <c r="AB76" s="2">
        <f t="shared" si="29"/>
        <v>0</v>
      </c>
      <c r="AC76" s="2">
        <f t="shared" si="29"/>
        <v>0</v>
      </c>
      <c r="AD76" s="2">
        <f t="shared" si="29"/>
        <v>0</v>
      </c>
      <c r="AE76" s="2">
        <f t="shared" si="30"/>
        <v>0</v>
      </c>
      <c r="AF76" s="2">
        <f t="shared" si="30"/>
        <v>0</v>
      </c>
      <c r="AG76" s="2">
        <f t="shared" si="30"/>
        <v>0</v>
      </c>
      <c r="AH76" s="2">
        <f t="shared" si="30"/>
        <v>0</v>
      </c>
      <c r="AI76" s="2">
        <f t="shared" si="30"/>
        <v>0</v>
      </c>
      <c r="AJ76" s="2">
        <f t="shared" si="30"/>
        <v>0</v>
      </c>
      <c r="AK76" s="54">
        <f t="shared" si="27"/>
        <v>1453.3951742162587</v>
      </c>
    </row>
    <row r="77" spans="1:37" x14ac:dyDescent="0.35">
      <c r="A77" s="29">
        <f t="shared" si="31"/>
        <v>73</v>
      </c>
      <c r="C77" s="36"/>
      <c r="J77" s="32">
        <v>17</v>
      </c>
      <c r="K77" s="2">
        <f t="shared" si="28"/>
        <v>0</v>
      </c>
      <c r="L77" s="2">
        <f t="shared" si="28"/>
        <v>0</v>
      </c>
      <c r="M77" s="2">
        <f t="shared" si="28"/>
        <v>0</v>
      </c>
      <c r="N77" s="2">
        <f t="shared" si="28"/>
        <v>0</v>
      </c>
      <c r="O77" s="2">
        <f t="shared" si="28"/>
        <v>0</v>
      </c>
      <c r="P77" s="2">
        <f t="shared" si="28"/>
        <v>0</v>
      </c>
      <c r="Q77" s="2">
        <f t="shared" si="28"/>
        <v>0</v>
      </c>
      <c r="R77" s="2">
        <f t="shared" si="28"/>
        <v>0</v>
      </c>
      <c r="S77" s="2">
        <f t="shared" si="28"/>
        <v>124.45765620094053</v>
      </c>
      <c r="T77" s="2">
        <f t="shared" si="28"/>
        <v>128.77820392522256</v>
      </c>
      <c r="U77" s="2">
        <f t="shared" si="29"/>
        <v>133.25163385997902</v>
      </c>
      <c r="V77" s="2">
        <f t="shared" si="29"/>
        <v>137.88353959771641</v>
      </c>
      <c r="W77" s="2">
        <f t="shared" si="29"/>
        <v>147.61567309809183</v>
      </c>
      <c r="X77" s="2">
        <f t="shared" si="29"/>
        <v>157.68568344050814</v>
      </c>
      <c r="Y77" s="2">
        <f t="shared" si="29"/>
        <v>163.16958575603385</v>
      </c>
      <c r="Z77" s="2">
        <f t="shared" si="29"/>
        <v>168.84816080604332</v>
      </c>
      <c r="AA77" s="2">
        <f t="shared" si="29"/>
        <v>174.72857016987425</v>
      </c>
      <c r="AB77" s="2">
        <f t="shared" si="29"/>
        <v>187.05910165310007</v>
      </c>
      <c r="AC77" s="2">
        <f t="shared" si="29"/>
        <v>0</v>
      </c>
      <c r="AD77" s="2">
        <f t="shared" si="29"/>
        <v>0</v>
      </c>
      <c r="AE77" s="2">
        <f t="shared" si="30"/>
        <v>0</v>
      </c>
      <c r="AF77" s="2">
        <f t="shared" si="30"/>
        <v>0</v>
      </c>
      <c r="AG77" s="2">
        <f t="shared" si="30"/>
        <v>0</v>
      </c>
      <c r="AH77" s="2">
        <f t="shared" si="30"/>
        <v>0</v>
      </c>
      <c r="AI77" s="2">
        <f t="shared" si="30"/>
        <v>0</v>
      </c>
      <c r="AJ77" s="2">
        <f t="shared" si="30"/>
        <v>0</v>
      </c>
      <c r="AK77" s="54">
        <f t="shared" si="27"/>
        <v>1523.47780850751</v>
      </c>
    </row>
    <row r="78" spans="1:37" x14ac:dyDescent="0.35">
      <c r="A78" s="29">
        <f t="shared" si="31"/>
        <v>74</v>
      </c>
      <c r="C78" s="36"/>
      <c r="J78" s="32">
        <v>18</v>
      </c>
      <c r="K78" s="2">
        <f t="shared" si="28"/>
        <v>0</v>
      </c>
      <c r="L78" s="2">
        <f t="shared" si="28"/>
        <v>0</v>
      </c>
      <c r="M78" s="2">
        <f t="shared" si="28"/>
        <v>0</v>
      </c>
      <c r="N78" s="2">
        <f t="shared" si="28"/>
        <v>0</v>
      </c>
      <c r="O78" s="2">
        <f t="shared" si="28"/>
        <v>0</v>
      </c>
      <c r="P78" s="2">
        <f t="shared" si="28"/>
        <v>0</v>
      </c>
      <c r="Q78" s="2">
        <f t="shared" si="28"/>
        <v>0</v>
      </c>
      <c r="R78" s="2">
        <f t="shared" si="28"/>
        <v>0</v>
      </c>
      <c r="S78" s="2">
        <f t="shared" si="28"/>
        <v>0</v>
      </c>
      <c r="T78" s="2">
        <f t="shared" si="28"/>
        <v>128.77820392522256</v>
      </c>
      <c r="U78" s="2">
        <f t="shared" si="29"/>
        <v>133.25163385997902</v>
      </c>
      <c r="V78" s="2">
        <f t="shared" si="29"/>
        <v>137.88353959771641</v>
      </c>
      <c r="W78" s="2">
        <f t="shared" si="29"/>
        <v>147.61567309809183</v>
      </c>
      <c r="X78" s="2">
        <f t="shared" si="29"/>
        <v>157.68568344050814</v>
      </c>
      <c r="Y78" s="2">
        <f t="shared" si="29"/>
        <v>163.16958575603385</v>
      </c>
      <c r="Z78" s="2">
        <f t="shared" si="29"/>
        <v>168.84816080604332</v>
      </c>
      <c r="AA78" s="2">
        <f t="shared" si="29"/>
        <v>174.72857016987425</v>
      </c>
      <c r="AB78" s="2">
        <f t="shared" si="29"/>
        <v>187.05910165310007</v>
      </c>
      <c r="AC78" s="2">
        <f t="shared" si="29"/>
        <v>199.81849257945393</v>
      </c>
      <c r="AD78" s="2">
        <f t="shared" si="29"/>
        <v>0</v>
      </c>
      <c r="AE78" s="2">
        <f t="shared" si="30"/>
        <v>0</v>
      </c>
      <c r="AF78" s="2">
        <f t="shared" si="30"/>
        <v>0</v>
      </c>
      <c r="AG78" s="2">
        <f t="shared" si="30"/>
        <v>0</v>
      </c>
      <c r="AH78" s="2">
        <f t="shared" si="30"/>
        <v>0</v>
      </c>
      <c r="AI78" s="2">
        <f t="shared" si="30"/>
        <v>0</v>
      </c>
      <c r="AJ78" s="2">
        <f t="shared" si="30"/>
        <v>0</v>
      </c>
      <c r="AK78" s="54">
        <f t="shared" si="27"/>
        <v>1598.8386448860235</v>
      </c>
    </row>
    <row r="79" spans="1:37" x14ac:dyDescent="0.35">
      <c r="A79" s="29">
        <f t="shared" si="31"/>
        <v>75</v>
      </c>
      <c r="C79" s="36"/>
      <c r="J79" s="32">
        <v>19</v>
      </c>
      <c r="K79" s="2">
        <f t="shared" si="28"/>
        <v>0</v>
      </c>
      <c r="L79" s="2">
        <f t="shared" si="28"/>
        <v>0</v>
      </c>
      <c r="M79" s="2">
        <f t="shared" si="28"/>
        <v>0</v>
      </c>
      <c r="N79" s="2">
        <f t="shared" si="28"/>
        <v>0</v>
      </c>
      <c r="O79" s="2">
        <f t="shared" si="28"/>
        <v>0</v>
      </c>
      <c r="P79" s="2">
        <f t="shared" si="28"/>
        <v>0</v>
      </c>
      <c r="Q79" s="2">
        <f t="shared" si="28"/>
        <v>0</v>
      </c>
      <c r="R79" s="2">
        <f t="shared" si="28"/>
        <v>0</v>
      </c>
      <c r="S79" s="2">
        <f t="shared" si="28"/>
        <v>0</v>
      </c>
      <c r="T79" s="2">
        <f t="shared" si="28"/>
        <v>0</v>
      </c>
      <c r="U79" s="2">
        <f t="shared" si="29"/>
        <v>133.25163385997902</v>
      </c>
      <c r="V79" s="2">
        <f t="shared" si="29"/>
        <v>137.88353959771641</v>
      </c>
      <c r="W79" s="2">
        <f t="shared" si="29"/>
        <v>147.61567309809183</v>
      </c>
      <c r="X79" s="2">
        <f t="shared" si="29"/>
        <v>157.68568344050814</v>
      </c>
      <c r="Y79" s="2">
        <f t="shared" si="29"/>
        <v>163.16958575603385</v>
      </c>
      <c r="Z79" s="2">
        <f t="shared" si="29"/>
        <v>168.84816080604332</v>
      </c>
      <c r="AA79" s="2">
        <f t="shared" si="29"/>
        <v>174.72857016987425</v>
      </c>
      <c r="AB79" s="2">
        <f t="shared" si="29"/>
        <v>187.05910165310007</v>
      </c>
      <c r="AC79" s="2">
        <f t="shared" si="29"/>
        <v>199.81849257945393</v>
      </c>
      <c r="AD79" s="2">
        <f t="shared" si="29"/>
        <v>206.7811220626507</v>
      </c>
      <c r="AE79" s="2">
        <f t="shared" si="30"/>
        <v>0</v>
      </c>
      <c r="AF79" s="2">
        <f t="shared" si="30"/>
        <v>0</v>
      </c>
      <c r="AG79" s="2">
        <f t="shared" si="30"/>
        <v>0</v>
      </c>
      <c r="AH79" s="2">
        <f t="shared" si="30"/>
        <v>0</v>
      </c>
      <c r="AI79" s="2">
        <f t="shared" si="30"/>
        <v>0</v>
      </c>
      <c r="AJ79" s="2">
        <f t="shared" si="30"/>
        <v>0</v>
      </c>
      <c r="AK79" s="54">
        <f t="shared" si="27"/>
        <v>1676.8415630234513</v>
      </c>
    </row>
    <row r="80" spans="1:37" x14ac:dyDescent="0.35">
      <c r="A80" s="29">
        <f t="shared" si="31"/>
        <v>76</v>
      </c>
      <c r="C80" s="36"/>
      <c r="J80" s="32">
        <v>20</v>
      </c>
      <c r="K80" s="2">
        <f t="shared" ref="K80:T85" si="32">IFERROR(IF($J80&lt;K$5,0,IF($J80&lt;K$5+1/$D$33,K$39*$D$33,0)),0)</f>
        <v>0</v>
      </c>
      <c r="L80" s="2">
        <f t="shared" si="32"/>
        <v>0</v>
      </c>
      <c r="M80" s="2">
        <f t="shared" si="32"/>
        <v>0</v>
      </c>
      <c r="N80" s="2">
        <f t="shared" si="32"/>
        <v>0</v>
      </c>
      <c r="O80" s="2">
        <f t="shared" si="32"/>
        <v>0</v>
      </c>
      <c r="P80" s="2">
        <f t="shared" si="32"/>
        <v>0</v>
      </c>
      <c r="Q80" s="2">
        <f t="shared" si="32"/>
        <v>0</v>
      </c>
      <c r="R80" s="2">
        <f t="shared" si="32"/>
        <v>0</v>
      </c>
      <c r="S80" s="2">
        <f t="shared" si="32"/>
        <v>0</v>
      </c>
      <c r="T80" s="2">
        <f t="shared" si="32"/>
        <v>0</v>
      </c>
      <c r="U80" s="2">
        <f t="shared" ref="U80:AD85" si="33">IFERROR(IF($J80&lt;U$5,0,IF($J80&lt;U$5+1/$D$33,U$39*$D$33,0)),0)</f>
        <v>0</v>
      </c>
      <c r="V80" s="2">
        <f t="shared" si="33"/>
        <v>137.88353959771641</v>
      </c>
      <c r="W80" s="2">
        <f t="shared" si="33"/>
        <v>147.61567309809183</v>
      </c>
      <c r="X80" s="2">
        <f t="shared" si="33"/>
        <v>157.68568344050814</v>
      </c>
      <c r="Y80" s="2">
        <f t="shared" si="33"/>
        <v>163.16958575603385</v>
      </c>
      <c r="Z80" s="2">
        <f t="shared" si="33"/>
        <v>168.84816080604332</v>
      </c>
      <c r="AA80" s="2">
        <f t="shared" si="33"/>
        <v>174.72857016987425</v>
      </c>
      <c r="AB80" s="2">
        <f t="shared" si="33"/>
        <v>187.05910165310007</v>
      </c>
      <c r="AC80" s="2">
        <f t="shared" si="33"/>
        <v>199.81849257945393</v>
      </c>
      <c r="AD80" s="2">
        <f t="shared" si="33"/>
        <v>206.7811220626507</v>
      </c>
      <c r="AE80" s="2">
        <f t="shared" ref="AE80:AJ85" si="34">IFERROR(IF($J80&lt;AE$5,0,IF($J80&lt;AE$5+1/$D$33,AE$39*$D$33,0)),0)</f>
        <v>213.99177083163679</v>
      </c>
      <c r="AF80" s="2">
        <f t="shared" si="34"/>
        <v>0</v>
      </c>
      <c r="AG80" s="2">
        <f t="shared" si="34"/>
        <v>0</v>
      </c>
      <c r="AH80" s="2">
        <f t="shared" si="34"/>
        <v>0</v>
      </c>
      <c r="AI80" s="2">
        <f t="shared" si="34"/>
        <v>0</v>
      </c>
      <c r="AJ80" s="2">
        <f t="shared" si="34"/>
        <v>0</v>
      </c>
      <c r="AK80" s="54">
        <f t="shared" si="27"/>
        <v>1757.5816999951094</v>
      </c>
    </row>
    <row r="81" spans="1:37" x14ac:dyDescent="0.35">
      <c r="A81" s="29">
        <f t="shared" si="31"/>
        <v>77</v>
      </c>
      <c r="C81" s="36"/>
      <c r="J81" s="32">
        <v>21</v>
      </c>
      <c r="K81" s="2">
        <f t="shared" si="32"/>
        <v>0</v>
      </c>
      <c r="L81" s="2">
        <f t="shared" si="32"/>
        <v>0</v>
      </c>
      <c r="M81" s="2">
        <f t="shared" si="32"/>
        <v>0</v>
      </c>
      <c r="N81" s="2">
        <f t="shared" si="32"/>
        <v>0</v>
      </c>
      <c r="O81" s="2">
        <f t="shared" si="32"/>
        <v>0</v>
      </c>
      <c r="P81" s="2">
        <f t="shared" si="32"/>
        <v>0</v>
      </c>
      <c r="Q81" s="2">
        <f t="shared" si="32"/>
        <v>0</v>
      </c>
      <c r="R81" s="2">
        <f t="shared" si="32"/>
        <v>0</v>
      </c>
      <c r="S81" s="2">
        <f t="shared" si="32"/>
        <v>0</v>
      </c>
      <c r="T81" s="2">
        <f t="shared" si="32"/>
        <v>0</v>
      </c>
      <c r="U81" s="2">
        <f t="shared" si="33"/>
        <v>0</v>
      </c>
      <c r="V81" s="2">
        <f t="shared" si="33"/>
        <v>0</v>
      </c>
      <c r="W81" s="2">
        <f t="shared" si="33"/>
        <v>147.61567309809183</v>
      </c>
      <c r="X81" s="2">
        <f t="shared" si="33"/>
        <v>157.68568344050814</v>
      </c>
      <c r="Y81" s="2">
        <f t="shared" si="33"/>
        <v>163.16958575603385</v>
      </c>
      <c r="Z81" s="2">
        <f t="shared" si="33"/>
        <v>168.84816080604332</v>
      </c>
      <c r="AA81" s="2">
        <f t="shared" si="33"/>
        <v>174.72857016987425</v>
      </c>
      <c r="AB81" s="2">
        <f t="shared" si="33"/>
        <v>187.05910165310007</v>
      </c>
      <c r="AC81" s="2">
        <f t="shared" si="33"/>
        <v>199.81849257945393</v>
      </c>
      <c r="AD81" s="2">
        <f t="shared" si="33"/>
        <v>206.7811220626507</v>
      </c>
      <c r="AE81" s="2">
        <f t="shared" si="34"/>
        <v>213.99177083163679</v>
      </c>
      <c r="AF81" s="2">
        <f t="shared" si="34"/>
        <v>221.45961597694506</v>
      </c>
      <c r="AG81" s="2">
        <f t="shared" si="34"/>
        <v>0</v>
      </c>
      <c r="AH81" s="2">
        <f t="shared" si="34"/>
        <v>0</v>
      </c>
      <c r="AI81" s="2">
        <f t="shared" si="34"/>
        <v>0</v>
      </c>
      <c r="AJ81" s="2">
        <f t="shared" si="34"/>
        <v>0</v>
      </c>
      <c r="AK81" s="54">
        <f t="shared" si="27"/>
        <v>1841.157776374338</v>
      </c>
    </row>
    <row r="82" spans="1:37" x14ac:dyDescent="0.35">
      <c r="A82" s="29">
        <f t="shared" si="31"/>
        <v>78</v>
      </c>
      <c r="C82" s="36"/>
      <c r="J82" s="32">
        <v>22</v>
      </c>
      <c r="K82" s="2">
        <f t="shared" si="32"/>
        <v>0</v>
      </c>
      <c r="L82" s="2">
        <f t="shared" si="32"/>
        <v>0</v>
      </c>
      <c r="M82" s="2">
        <f t="shared" si="32"/>
        <v>0</v>
      </c>
      <c r="N82" s="2">
        <f t="shared" si="32"/>
        <v>0</v>
      </c>
      <c r="O82" s="2">
        <f t="shared" si="32"/>
        <v>0</v>
      </c>
      <c r="P82" s="2">
        <f t="shared" si="32"/>
        <v>0</v>
      </c>
      <c r="Q82" s="2">
        <f t="shared" si="32"/>
        <v>0</v>
      </c>
      <c r="R82" s="2">
        <f t="shared" si="32"/>
        <v>0</v>
      </c>
      <c r="S82" s="2">
        <f t="shared" si="32"/>
        <v>0</v>
      </c>
      <c r="T82" s="2">
        <f t="shared" si="32"/>
        <v>0</v>
      </c>
      <c r="U82" s="2">
        <f t="shared" si="33"/>
        <v>0</v>
      </c>
      <c r="V82" s="2">
        <f t="shared" si="33"/>
        <v>0</v>
      </c>
      <c r="W82" s="2">
        <f t="shared" si="33"/>
        <v>0</v>
      </c>
      <c r="X82" s="2">
        <f t="shared" si="33"/>
        <v>157.68568344050814</v>
      </c>
      <c r="Y82" s="2">
        <f t="shared" si="33"/>
        <v>163.16958575603385</v>
      </c>
      <c r="Z82" s="2">
        <f t="shared" si="33"/>
        <v>168.84816080604332</v>
      </c>
      <c r="AA82" s="2">
        <f t="shared" si="33"/>
        <v>174.72857016987425</v>
      </c>
      <c r="AB82" s="2">
        <f t="shared" si="33"/>
        <v>187.05910165310007</v>
      </c>
      <c r="AC82" s="2">
        <f t="shared" si="33"/>
        <v>199.81849257945393</v>
      </c>
      <c r="AD82" s="2">
        <f t="shared" si="33"/>
        <v>206.7811220626507</v>
      </c>
      <c r="AE82" s="2">
        <f t="shared" si="34"/>
        <v>213.99177083163679</v>
      </c>
      <c r="AF82" s="2">
        <f t="shared" si="34"/>
        <v>221.45961597694506</v>
      </c>
      <c r="AG82" s="2">
        <f t="shared" si="34"/>
        <v>237.08492249446473</v>
      </c>
      <c r="AH82" s="2">
        <f t="shared" si="34"/>
        <v>0</v>
      </c>
      <c r="AI82" s="2">
        <f t="shared" si="34"/>
        <v>0</v>
      </c>
      <c r="AJ82" s="2">
        <f t="shared" si="34"/>
        <v>0</v>
      </c>
      <c r="AK82" s="54">
        <f t="shared" si="27"/>
        <v>1930.6270257707108</v>
      </c>
    </row>
    <row r="83" spans="1:37" x14ac:dyDescent="0.35">
      <c r="A83" s="29">
        <f t="shared" si="31"/>
        <v>79</v>
      </c>
      <c r="C83" s="36"/>
      <c r="J83" s="32">
        <v>23</v>
      </c>
      <c r="K83" s="2">
        <f t="shared" si="32"/>
        <v>0</v>
      </c>
      <c r="L83" s="2">
        <f t="shared" si="32"/>
        <v>0</v>
      </c>
      <c r="M83" s="2">
        <f t="shared" si="32"/>
        <v>0</v>
      </c>
      <c r="N83" s="2">
        <f t="shared" si="32"/>
        <v>0</v>
      </c>
      <c r="O83" s="2">
        <f t="shared" si="32"/>
        <v>0</v>
      </c>
      <c r="P83" s="2">
        <f t="shared" si="32"/>
        <v>0</v>
      </c>
      <c r="Q83" s="2">
        <f t="shared" si="32"/>
        <v>0</v>
      </c>
      <c r="R83" s="2">
        <f t="shared" si="32"/>
        <v>0</v>
      </c>
      <c r="S83" s="2">
        <f t="shared" si="32"/>
        <v>0</v>
      </c>
      <c r="T83" s="2">
        <f t="shared" si="32"/>
        <v>0</v>
      </c>
      <c r="U83" s="2">
        <f t="shared" si="33"/>
        <v>0</v>
      </c>
      <c r="V83" s="2">
        <f t="shared" si="33"/>
        <v>0</v>
      </c>
      <c r="W83" s="2">
        <f t="shared" si="33"/>
        <v>0</v>
      </c>
      <c r="X83" s="2">
        <f t="shared" si="33"/>
        <v>0</v>
      </c>
      <c r="Y83" s="2">
        <f t="shared" si="33"/>
        <v>163.16958575603385</v>
      </c>
      <c r="Z83" s="2">
        <f t="shared" si="33"/>
        <v>168.84816080604332</v>
      </c>
      <c r="AA83" s="2">
        <f t="shared" si="33"/>
        <v>174.72857016987425</v>
      </c>
      <c r="AB83" s="2">
        <f t="shared" si="33"/>
        <v>187.05910165310007</v>
      </c>
      <c r="AC83" s="2">
        <f t="shared" si="33"/>
        <v>199.81849257945393</v>
      </c>
      <c r="AD83" s="2">
        <f t="shared" si="33"/>
        <v>206.7811220626507</v>
      </c>
      <c r="AE83" s="2">
        <f t="shared" si="34"/>
        <v>213.99177083163679</v>
      </c>
      <c r="AF83" s="2">
        <f t="shared" si="34"/>
        <v>221.45961597694506</v>
      </c>
      <c r="AG83" s="2">
        <f t="shared" si="34"/>
        <v>237.08492249446473</v>
      </c>
      <c r="AH83" s="2">
        <f t="shared" si="34"/>
        <v>124.45541906658357</v>
      </c>
      <c r="AI83" s="2">
        <f t="shared" si="34"/>
        <v>0</v>
      </c>
      <c r="AJ83" s="2">
        <f t="shared" si="34"/>
        <v>0</v>
      </c>
      <c r="AK83" s="54">
        <f t="shared" si="27"/>
        <v>1897.3967613967864</v>
      </c>
    </row>
    <row r="84" spans="1:37" x14ac:dyDescent="0.35">
      <c r="A84" s="29">
        <f t="shared" si="31"/>
        <v>80</v>
      </c>
      <c r="C84" s="36"/>
      <c r="J84" s="32">
        <v>24</v>
      </c>
      <c r="K84" s="2">
        <f t="shared" si="32"/>
        <v>0</v>
      </c>
      <c r="L84" s="2">
        <f t="shared" si="32"/>
        <v>0</v>
      </c>
      <c r="M84" s="2">
        <f t="shared" si="32"/>
        <v>0</v>
      </c>
      <c r="N84" s="2">
        <f t="shared" si="32"/>
        <v>0</v>
      </c>
      <c r="O84" s="2">
        <f t="shared" si="32"/>
        <v>0</v>
      </c>
      <c r="P84" s="2">
        <f t="shared" si="32"/>
        <v>0</v>
      </c>
      <c r="Q84" s="2">
        <f t="shared" si="32"/>
        <v>0</v>
      </c>
      <c r="R84" s="2">
        <f t="shared" si="32"/>
        <v>0</v>
      </c>
      <c r="S84" s="2">
        <f t="shared" si="32"/>
        <v>0</v>
      </c>
      <c r="T84" s="2">
        <f t="shared" si="32"/>
        <v>0</v>
      </c>
      <c r="U84" s="2">
        <f t="shared" si="33"/>
        <v>0</v>
      </c>
      <c r="V84" s="2">
        <f t="shared" si="33"/>
        <v>0</v>
      </c>
      <c r="W84" s="2">
        <f t="shared" si="33"/>
        <v>0</v>
      </c>
      <c r="X84" s="2">
        <f t="shared" si="33"/>
        <v>0</v>
      </c>
      <c r="Y84" s="2">
        <f t="shared" si="33"/>
        <v>0</v>
      </c>
      <c r="Z84" s="2">
        <f t="shared" si="33"/>
        <v>168.84816080604332</v>
      </c>
      <c r="AA84" s="2">
        <f t="shared" si="33"/>
        <v>174.72857016987425</v>
      </c>
      <c r="AB84" s="2">
        <f t="shared" si="33"/>
        <v>187.05910165310007</v>
      </c>
      <c r="AC84" s="2">
        <f t="shared" si="33"/>
        <v>199.81849257945393</v>
      </c>
      <c r="AD84" s="2">
        <f t="shared" si="33"/>
        <v>206.7811220626507</v>
      </c>
      <c r="AE84" s="2">
        <f t="shared" si="34"/>
        <v>213.99177083163679</v>
      </c>
      <c r="AF84" s="2">
        <f t="shared" si="34"/>
        <v>221.45961597694506</v>
      </c>
      <c r="AG84" s="2">
        <f t="shared" si="34"/>
        <v>237.08492249446473</v>
      </c>
      <c r="AH84" s="2">
        <f t="shared" si="34"/>
        <v>124.45541906658357</v>
      </c>
      <c r="AI84" s="2">
        <f t="shared" si="34"/>
        <v>0</v>
      </c>
      <c r="AJ84" s="2">
        <f t="shared" si="34"/>
        <v>0</v>
      </c>
      <c r="AK84" s="54">
        <f t="shared" si="27"/>
        <v>1734.2271756407524</v>
      </c>
    </row>
    <row r="85" spans="1:37" x14ac:dyDescent="0.35">
      <c r="A85" s="29">
        <f t="shared" si="31"/>
        <v>81</v>
      </c>
      <c r="C85" s="36"/>
      <c r="J85" s="32">
        <v>25</v>
      </c>
      <c r="K85" s="2">
        <f t="shared" si="32"/>
        <v>0</v>
      </c>
      <c r="L85" s="2">
        <f t="shared" si="32"/>
        <v>0</v>
      </c>
      <c r="M85" s="2">
        <f t="shared" si="32"/>
        <v>0</v>
      </c>
      <c r="N85" s="2">
        <f t="shared" si="32"/>
        <v>0</v>
      </c>
      <c r="O85" s="2">
        <f t="shared" si="32"/>
        <v>0</v>
      </c>
      <c r="P85" s="2">
        <f t="shared" si="32"/>
        <v>0</v>
      </c>
      <c r="Q85" s="2">
        <f t="shared" si="32"/>
        <v>0</v>
      </c>
      <c r="R85" s="2">
        <f t="shared" si="32"/>
        <v>0</v>
      </c>
      <c r="S85" s="2">
        <f t="shared" si="32"/>
        <v>0</v>
      </c>
      <c r="T85" s="2">
        <f t="shared" si="32"/>
        <v>0</v>
      </c>
      <c r="U85" s="2">
        <f t="shared" si="33"/>
        <v>0</v>
      </c>
      <c r="V85" s="2">
        <f t="shared" si="33"/>
        <v>0</v>
      </c>
      <c r="W85" s="2">
        <f t="shared" si="33"/>
        <v>0</v>
      </c>
      <c r="X85" s="2">
        <f t="shared" si="33"/>
        <v>0</v>
      </c>
      <c r="Y85" s="2">
        <f t="shared" si="33"/>
        <v>0</v>
      </c>
      <c r="Z85" s="2">
        <f t="shared" si="33"/>
        <v>0</v>
      </c>
      <c r="AA85" s="2">
        <f t="shared" si="33"/>
        <v>174.72857016987425</v>
      </c>
      <c r="AB85" s="2">
        <f t="shared" si="33"/>
        <v>187.05910165310007</v>
      </c>
      <c r="AC85" s="2">
        <f t="shared" si="33"/>
        <v>199.81849257945393</v>
      </c>
      <c r="AD85" s="2">
        <f t="shared" si="33"/>
        <v>206.7811220626507</v>
      </c>
      <c r="AE85" s="2">
        <f t="shared" si="34"/>
        <v>213.99177083163679</v>
      </c>
      <c r="AF85" s="2">
        <f t="shared" si="34"/>
        <v>221.45961597694506</v>
      </c>
      <c r="AG85" s="2">
        <f t="shared" si="34"/>
        <v>237.08492249446473</v>
      </c>
      <c r="AH85" s="2">
        <f t="shared" si="34"/>
        <v>124.45541906658357</v>
      </c>
      <c r="AI85" s="2">
        <f t="shared" si="34"/>
        <v>0</v>
      </c>
      <c r="AJ85" s="2">
        <f t="shared" si="34"/>
        <v>0</v>
      </c>
      <c r="AK85" s="54">
        <f t="shared" si="27"/>
        <v>1565.3790148347091</v>
      </c>
    </row>
    <row r="86" spans="1:37" x14ac:dyDescent="0.35">
      <c r="A86" s="29">
        <f t="shared" si="31"/>
        <v>82</v>
      </c>
      <c r="C86" s="36"/>
    </row>
    <row r="87" spans="1:37" x14ac:dyDescent="0.35">
      <c r="A87" s="29">
        <f t="shared" si="31"/>
        <v>83</v>
      </c>
      <c r="C87" s="36"/>
      <c r="I87" s="33" t="s">
        <v>58</v>
      </c>
      <c r="J87" s="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spans="1:37" x14ac:dyDescent="0.35">
      <c r="A88" s="29">
        <f t="shared" si="31"/>
        <v>84</v>
      </c>
      <c r="C88" s="36"/>
      <c r="J88" s="32">
        <v>0</v>
      </c>
      <c r="K88" s="2">
        <f t="shared" ref="K88:T97" si="35">IF($J88&lt;K$5,0,IFERROR(K$38*(1-$D$34)^($J88-K$5)*$D$34,K$38))</f>
        <v>0</v>
      </c>
      <c r="L88" s="2">
        <f t="shared" si="35"/>
        <v>0</v>
      </c>
      <c r="M88" s="2">
        <f t="shared" si="35"/>
        <v>0</v>
      </c>
      <c r="N88" s="2">
        <f t="shared" si="35"/>
        <v>0</v>
      </c>
      <c r="O88" s="2">
        <f t="shared" si="35"/>
        <v>0</v>
      </c>
      <c r="P88" s="2">
        <f t="shared" si="35"/>
        <v>0</v>
      </c>
      <c r="Q88" s="2">
        <f t="shared" si="35"/>
        <v>0</v>
      </c>
      <c r="R88" s="2">
        <f t="shared" si="35"/>
        <v>0</v>
      </c>
      <c r="S88" s="2">
        <f t="shared" si="35"/>
        <v>0</v>
      </c>
      <c r="T88" s="2">
        <f t="shared" si="35"/>
        <v>0</v>
      </c>
      <c r="U88" s="2">
        <f t="shared" ref="U88:AD97" si="36">IF($J88&lt;U$5,0,IFERROR(U$38*(1-$D$34)^($J88-U$5)*$D$34,U$38))</f>
        <v>0</v>
      </c>
      <c r="V88" s="2">
        <f t="shared" si="36"/>
        <v>0</v>
      </c>
      <c r="W88" s="2">
        <f t="shared" si="36"/>
        <v>0</v>
      </c>
      <c r="X88" s="2">
        <f t="shared" si="36"/>
        <v>0</v>
      </c>
      <c r="Y88" s="2">
        <f t="shared" si="36"/>
        <v>0</v>
      </c>
      <c r="Z88" s="2">
        <f t="shared" si="36"/>
        <v>0</v>
      </c>
      <c r="AA88" s="2">
        <f t="shared" si="36"/>
        <v>0</v>
      </c>
      <c r="AB88" s="2">
        <f t="shared" si="36"/>
        <v>0</v>
      </c>
      <c r="AC88" s="2">
        <f t="shared" si="36"/>
        <v>0</v>
      </c>
      <c r="AD88" s="2">
        <f t="shared" si="36"/>
        <v>0</v>
      </c>
      <c r="AE88" s="2">
        <f t="shared" ref="AE88:AJ97" si="37">IF($J88&lt;AE$5,0,IFERROR(AE$38*(1-$D$34)^($J88-AE$5)*$D$34,AE$38))</f>
        <v>0</v>
      </c>
      <c r="AF88" s="2">
        <f t="shared" si="37"/>
        <v>0</v>
      </c>
      <c r="AG88" s="2">
        <f t="shared" si="37"/>
        <v>0</v>
      </c>
      <c r="AH88" s="2">
        <f t="shared" si="37"/>
        <v>0</v>
      </c>
      <c r="AI88" s="2">
        <f t="shared" si="37"/>
        <v>0</v>
      </c>
      <c r="AJ88" s="2">
        <f t="shared" si="37"/>
        <v>0</v>
      </c>
      <c r="AK88" s="54">
        <f t="shared" ref="AK88:AK113" si="38">SUM(K88:AJ88)</f>
        <v>0</v>
      </c>
    </row>
    <row r="89" spans="1:37" x14ac:dyDescent="0.35">
      <c r="A89" s="29">
        <f t="shared" si="31"/>
        <v>85</v>
      </c>
      <c r="C89" s="36"/>
      <c r="J89" s="32">
        <v>1</v>
      </c>
      <c r="K89" s="2">
        <f t="shared" si="35"/>
        <v>0</v>
      </c>
      <c r="L89" s="2">
        <f t="shared" si="35"/>
        <v>0</v>
      </c>
      <c r="M89" s="2">
        <f t="shared" si="35"/>
        <v>0</v>
      </c>
      <c r="N89" s="2">
        <f t="shared" si="35"/>
        <v>0</v>
      </c>
      <c r="O89" s="2">
        <f t="shared" si="35"/>
        <v>0</v>
      </c>
      <c r="P89" s="2">
        <f t="shared" si="35"/>
        <v>0</v>
      </c>
      <c r="Q89" s="2">
        <f t="shared" si="35"/>
        <v>0</v>
      </c>
      <c r="R89" s="2">
        <f t="shared" si="35"/>
        <v>0</v>
      </c>
      <c r="S89" s="2">
        <f t="shared" si="35"/>
        <v>0</v>
      </c>
      <c r="T89" s="2">
        <f t="shared" si="35"/>
        <v>0</v>
      </c>
      <c r="U89" s="2">
        <f t="shared" si="36"/>
        <v>0</v>
      </c>
      <c r="V89" s="2">
        <f t="shared" si="36"/>
        <v>0</v>
      </c>
      <c r="W89" s="2">
        <f t="shared" si="36"/>
        <v>0</v>
      </c>
      <c r="X89" s="2">
        <f t="shared" si="36"/>
        <v>0</v>
      </c>
      <c r="Y89" s="2">
        <f t="shared" si="36"/>
        <v>0</v>
      </c>
      <c r="Z89" s="2">
        <f t="shared" si="36"/>
        <v>0</v>
      </c>
      <c r="AA89" s="2">
        <f t="shared" si="36"/>
        <v>0</v>
      </c>
      <c r="AB89" s="2">
        <f t="shared" si="36"/>
        <v>0</v>
      </c>
      <c r="AC89" s="2">
        <f t="shared" si="36"/>
        <v>0</v>
      </c>
      <c r="AD89" s="2">
        <f t="shared" si="36"/>
        <v>0</v>
      </c>
      <c r="AE89" s="2">
        <f t="shared" si="37"/>
        <v>0</v>
      </c>
      <c r="AF89" s="2">
        <f t="shared" si="37"/>
        <v>0</v>
      </c>
      <c r="AG89" s="2">
        <f t="shared" si="37"/>
        <v>0</v>
      </c>
      <c r="AH89" s="2">
        <f t="shared" si="37"/>
        <v>0</v>
      </c>
      <c r="AI89" s="2">
        <f t="shared" si="37"/>
        <v>0</v>
      </c>
      <c r="AJ89" s="2">
        <f t="shared" si="37"/>
        <v>0</v>
      </c>
      <c r="AK89" s="54">
        <f t="shared" si="38"/>
        <v>0</v>
      </c>
    </row>
    <row r="90" spans="1:37" x14ac:dyDescent="0.35">
      <c r="A90" s="29">
        <f t="shared" si="31"/>
        <v>86</v>
      </c>
      <c r="C90" s="36"/>
      <c r="J90" s="32">
        <v>2</v>
      </c>
      <c r="K90" s="2">
        <f t="shared" si="35"/>
        <v>0</v>
      </c>
      <c r="L90" s="2">
        <f t="shared" si="35"/>
        <v>0</v>
      </c>
      <c r="M90" s="2">
        <f t="shared" si="35"/>
        <v>13.171738137551168</v>
      </c>
      <c r="N90" s="2">
        <f t="shared" si="35"/>
        <v>0</v>
      </c>
      <c r="O90" s="2">
        <f t="shared" si="35"/>
        <v>0</v>
      </c>
      <c r="P90" s="2">
        <f t="shared" si="35"/>
        <v>0</v>
      </c>
      <c r="Q90" s="2">
        <f t="shared" si="35"/>
        <v>0</v>
      </c>
      <c r="R90" s="2">
        <f t="shared" si="35"/>
        <v>0</v>
      </c>
      <c r="S90" s="2">
        <f t="shared" si="35"/>
        <v>0</v>
      </c>
      <c r="T90" s="2">
        <f t="shared" si="35"/>
        <v>0</v>
      </c>
      <c r="U90" s="2">
        <f t="shared" si="36"/>
        <v>0</v>
      </c>
      <c r="V90" s="2">
        <f t="shared" si="36"/>
        <v>0</v>
      </c>
      <c r="W90" s="2">
        <f t="shared" si="36"/>
        <v>0</v>
      </c>
      <c r="X90" s="2">
        <f t="shared" si="36"/>
        <v>0</v>
      </c>
      <c r="Y90" s="2">
        <f t="shared" si="36"/>
        <v>0</v>
      </c>
      <c r="Z90" s="2">
        <f t="shared" si="36"/>
        <v>0</v>
      </c>
      <c r="AA90" s="2">
        <f t="shared" si="36"/>
        <v>0</v>
      </c>
      <c r="AB90" s="2">
        <f t="shared" si="36"/>
        <v>0</v>
      </c>
      <c r="AC90" s="2">
        <f t="shared" si="36"/>
        <v>0</v>
      </c>
      <c r="AD90" s="2">
        <f t="shared" si="36"/>
        <v>0</v>
      </c>
      <c r="AE90" s="2">
        <f t="shared" si="37"/>
        <v>0</v>
      </c>
      <c r="AF90" s="2">
        <f t="shared" si="37"/>
        <v>0</v>
      </c>
      <c r="AG90" s="2">
        <f t="shared" si="37"/>
        <v>0</v>
      </c>
      <c r="AH90" s="2">
        <f t="shared" si="37"/>
        <v>0</v>
      </c>
      <c r="AI90" s="2">
        <f t="shared" si="37"/>
        <v>0</v>
      </c>
      <c r="AJ90" s="2">
        <f t="shared" si="37"/>
        <v>0</v>
      </c>
      <c r="AK90" s="54">
        <f t="shared" si="38"/>
        <v>13.171738137551168</v>
      </c>
    </row>
    <row r="91" spans="1:37" x14ac:dyDescent="0.35">
      <c r="A91" s="29">
        <f t="shared" si="31"/>
        <v>87</v>
      </c>
      <c r="C91" s="36"/>
      <c r="J91" s="32">
        <v>3</v>
      </c>
      <c r="K91" s="2">
        <f t="shared" si="35"/>
        <v>0</v>
      </c>
      <c r="L91" s="2">
        <f t="shared" si="35"/>
        <v>0</v>
      </c>
      <c r="M91" s="2">
        <f t="shared" si="35"/>
        <v>0</v>
      </c>
      <c r="N91" s="2">
        <f t="shared" si="35"/>
        <v>5622.9577986054364</v>
      </c>
      <c r="O91" s="2">
        <f t="shared" si="35"/>
        <v>0</v>
      </c>
      <c r="P91" s="2">
        <f t="shared" si="35"/>
        <v>0</v>
      </c>
      <c r="Q91" s="2">
        <f t="shared" si="35"/>
        <v>0</v>
      </c>
      <c r="R91" s="2">
        <f t="shared" si="35"/>
        <v>0</v>
      </c>
      <c r="S91" s="2">
        <f t="shared" si="35"/>
        <v>0</v>
      </c>
      <c r="T91" s="2">
        <f t="shared" si="35"/>
        <v>0</v>
      </c>
      <c r="U91" s="2">
        <f t="shared" si="36"/>
        <v>0</v>
      </c>
      <c r="V91" s="2">
        <f t="shared" si="36"/>
        <v>0</v>
      </c>
      <c r="W91" s="2">
        <f t="shared" si="36"/>
        <v>0</v>
      </c>
      <c r="X91" s="2">
        <f t="shared" si="36"/>
        <v>0</v>
      </c>
      <c r="Y91" s="2">
        <f t="shared" si="36"/>
        <v>0</v>
      </c>
      <c r="Z91" s="2">
        <f t="shared" si="36"/>
        <v>0</v>
      </c>
      <c r="AA91" s="2">
        <f t="shared" si="36"/>
        <v>0</v>
      </c>
      <c r="AB91" s="2">
        <f t="shared" si="36"/>
        <v>0</v>
      </c>
      <c r="AC91" s="2">
        <f t="shared" si="36"/>
        <v>0</v>
      </c>
      <c r="AD91" s="2">
        <f t="shared" si="36"/>
        <v>0</v>
      </c>
      <c r="AE91" s="2">
        <f t="shared" si="37"/>
        <v>0</v>
      </c>
      <c r="AF91" s="2">
        <f t="shared" si="37"/>
        <v>0</v>
      </c>
      <c r="AG91" s="2">
        <f t="shared" si="37"/>
        <v>0</v>
      </c>
      <c r="AH91" s="2">
        <f t="shared" si="37"/>
        <v>0</v>
      </c>
      <c r="AI91" s="2">
        <f t="shared" si="37"/>
        <v>0</v>
      </c>
      <c r="AJ91" s="2">
        <f t="shared" si="37"/>
        <v>0</v>
      </c>
      <c r="AK91" s="54">
        <f t="shared" si="38"/>
        <v>5622.9577986054364</v>
      </c>
    </row>
    <row r="92" spans="1:37" x14ac:dyDescent="0.35">
      <c r="A92" s="29">
        <f t="shared" si="31"/>
        <v>88</v>
      </c>
      <c r="C92" s="36"/>
      <c r="J92" s="32">
        <v>4</v>
      </c>
      <c r="K92" s="2">
        <f t="shared" si="35"/>
        <v>0</v>
      </c>
      <c r="L92" s="2">
        <f t="shared" si="35"/>
        <v>0</v>
      </c>
      <c r="M92" s="2">
        <f t="shared" si="35"/>
        <v>0</v>
      </c>
      <c r="N92" s="2">
        <f t="shared" si="35"/>
        <v>0</v>
      </c>
      <c r="O92" s="2">
        <f t="shared" si="35"/>
        <v>5815.4368696824276</v>
      </c>
      <c r="P92" s="2">
        <f t="shared" si="35"/>
        <v>0</v>
      </c>
      <c r="Q92" s="2">
        <f t="shared" si="35"/>
        <v>0</v>
      </c>
      <c r="R92" s="2">
        <f t="shared" si="35"/>
        <v>0</v>
      </c>
      <c r="S92" s="2">
        <f t="shared" si="35"/>
        <v>0</v>
      </c>
      <c r="T92" s="2">
        <f t="shared" si="35"/>
        <v>0</v>
      </c>
      <c r="U92" s="2">
        <f t="shared" si="36"/>
        <v>0</v>
      </c>
      <c r="V92" s="2">
        <f t="shared" si="36"/>
        <v>0</v>
      </c>
      <c r="W92" s="2">
        <f t="shared" si="36"/>
        <v>0</v>
      </c>
      <c r="X92" s="2">
        <f t="shared" si="36"/>
        <v>0</v>
      </c>
      <c r="Y92" s="2">
        <f t="shared" si="36"/>
        <v>0</v>
      </c>
      <c r="Z92" s="2">
        <f t="shared" si="36"/>
        <v>0</v>
      </c>
      <c r="AA92" s="2">
        <f t="shared" si="36"/>
        <v>0</v>
      </c>
      <c r="AB92" s="2">
        <f t="shared" si="36"/>
        <v>0</v>
      </c>
      <c r="AC92" s="2">
        <f t="shared" si="36"/>
        <v>0</v>
      </c>
      <c r="AD92" s="2">
        <f t="shared" si="36"/>
        <v>0</v>
      </c>
      <c r="AE92" s="2">
        <f t="shared" si="37"/>
        <v>0</v>
      </c>
      <c r="AF92" s="2">
        <f t="shared" si="37"/>
        <v>0</v>
      </c>
      <c r="AG92" s="2">
        <f t="shared" si="37"/>
        <v>0</v>
      </c>
      <c r="AH92" s="2">
        <f t="shared" si="37"/>
        <v>0</v>
      </c>
      <c r="AI92" s="2">
        <f t="shared" si="37"/>
        <v>0</v>
      </c>
      <c r="AJ92" s="2">
        <f t="shared" si="37"/>
        <v>0</v>
      </c>
      <c r="AK92" s="54">
        <f t="shared" si="38"/>
        <v>5815.4368696824276</v>
      </c>
    </row>
    <row r="93" spans="1:37" x14ac:dyDescent="0.35">
      <c r="A93" s="29">
        <f t="shared" si="31"/>
        <v>89</v>
      </c>
      <c r="C93" s="36"/>
      <c r="J93" s="32">
        <v>5</v>
      </c>
      <c r="K93" s="2">
        <f t="shared" si="35"/>
        <v>0</v>
      </c>
      <c r="L93" s="2">
        <f t="shared" si="35"/>
        <v>0</v>
      </c>
      <c r="M93" s="2">
        <f t="shared" si="35"/>
        <v>0</v>
      </c>
      <c r="N93" s="2">
        <f t="shared" si="35"/>
        <v>0</v>
      </c>
      <c r="O93" s="2">
        <f t="shared" si="35"/>
        <v>0</v>
      </c>
      <c r="P93" s="2">
        <f t="shared" si="35"/>
        <v>1078.4803802686736</v>
      </c>
      <c r="Q93" s="2">
        <f t="shared" si="35"/>
        <v>0</v>
      </c>
      <c r="R93" s="2">
        <f t="shared" si="35"/>
        <v>0</v>
      </c>
      <c r="S93" s="2">
        <f t="shared" si="35"/>
        <v>0</v>
      </c>
      <c r="T93" s="2">
        <f t="shared" si="35"/>
        <v>0</v>
      </c>
      <c r="U93" s="2">
        <f t="shared" si="36"/>
        <v>0</v>
      </c>
      <c r="V93" s="2">
        <f t="shared" si="36"/>
        <v>0</v>
      </c>
      <c r="W93" s="2">
        <f t="shared" si="36"/>
        <v>0</v>
      </c>
      <c r="X93" s="2">
        <f t="shared" si="36"/>
        <v>0</v>
      </c>
      <c r="Y93" s="2">
        <f t="shared" si="36"/>
        <v>0</v>
      </c>
      <c r="Z93" s="2">
        <f t="shared" si="36"/>
        <v>0</v>
      </c>
      <c r="AA93" s="2">
        <f t="shared" si="36"/>
        <v>0</v>
      </c>
      <c r="AB93" s="2">
        <f t="shared" si="36"/>
        <v>0</v>
      </c>
      <c r="AC93" s="2">
        <f t="shared" si="36"/>
        <v>0</v>
      </c>
      <c r="AD93" s="2">
        <f t="shared" si="36"/>
        <v>0</v>
      </c>
      <c r="AE93" s="2">
        <f t="shared" si="37"/>
        <v>0</v>
      </c>
      <c r="AF93" s="2">
        <f t="shared" si="37"/>
        <v>0</v>
      </c>
      <c r="AG93" s="2">
        <f t="shared" si="37"/>
        <v>0</v>
      </c>
      <c r="AH93" s="2">
        <f t="shared" si="37"/>
        <v>0</v>
      </c>
      <c r="AI93" s="2">
        <f t="shared" si="37"/>
        <v>0</v>
      </c>
      <c r="AJ93" s="2">
        <f t="shared" si="37"/>
        <v>0</v>
      </c>
      <c r="AK93" s="54">
        <f t="shared" si="38"/>
        <v>1078.4803802686736</v>
      </c>
    </row>
    <row r="94" spans="1:37" x14ac:dyDescent="0.35">
      <c r="A94" s="29">
        <f t="shared" si="31"/>
        <v>90</v>
      </c>
      <c r="C94" s="36"/>
      <c r="J94" s="32">
        <v>6</v>
      </c>
      <c r="K94" s="2">
        <f t="shared" si="35"/>
        <v>0</v>
      </c>
      <c r="L94" s="2">
        <f t="shared" si="35"/>
        <v>0</v>
      </c>
      <c r="M94" s="2">
        <f t="shared" si="35"/>
        <v>0</v>
      </c>
      <c r="N94" s="2">
        <f t="shared" si="35"/>
        <v>0</v>
      </c>
      <c r="O94" s="2">
        <f t="shared" si="35"/>
        <v>0</v>
      </c>
      <c r="P94" s="2">
        <f t="shared" si="35"/>
        <v>0</v>
      </c>
      <c r="Q94" s="2">
        <f t="shared" si="35"/>
        <v>1116.1801780028709</v>
      </c>
      <c r="R94" s="2">
        <f t="shared" si="35"/>
        <v>0</v>
      </c>
      <c r="S94" s="2">
        <f t="shared" si="35"/>
        <v>0</v>
      </c>
      <c r="T94" s="2">
        <f t="shared" si="35"/>
        <v>0</v>
      </c>
      <c r="U94" s="2">
        <f t="shared" si="36"/>
        <v>0</v>
      </c>
      <c r="V94" s="2">
        <f t="shared" si="36"/>
        <v>0</v>
      </c>
      <c r="W94" s="2">
        <f t="shared" si="36"/>
        <v>0</v>
      </c>
      <c r="X94" s="2">
        <f t="shared" si="36"/>
        <v>0</v>
      </c>
      <c r="Y94" s="2">
        <f t="shared" si="36"/>
        <v>0</v>
      </c>
      <c r="Z94" s="2">
        <f t="shared" si="36"/>
        <v>0</v>
      </c>
      <c r="AA94" s="2">
        <f t="shared" si="36"/>
        <v>0</v>
      </c>
      <c r="AB94" s="2">
        <f t="shared" si="36"/>
        <v>0</v>
      </c>
      <c r="AC94" s="2">
        <f t="shared" si="36"/>
        <v>0</v>
      </c>
      <c r="AD94" s="2">
        <f t="shared" si="36"/>
        <v>0</v>
      </c>
      <c r="AE94" s="2">
        <f t="shared" si="37"/>
        <v>0</v>
      </c>
      <c r="AF94" s="2">
        <f t="shared" si="37"/>
        <v>0</v>
      </c>
      <c r="AG94" s="2">
        <f t="shared" si="37"/>
        <v>0</v>
      </c>
      <c r="AH94" s="2">
        <f t="shared" si="37"/>
        <v>0</v>
      </c>
      <c r="AI94" s="2">
        <f t="shared" si="37"/>
        <v>0</v>
      </c>
      <c r="AJ94" s="2">
        <f t="shared" si="37"/>
        <v>0</v>
      </c>
      <c r="AK94" s="54">
        <f t="shared" si="38"/>
        <v>1116.1801780028709</v>
      </c>
    </row>
    <row r="95" spans="1:37" x14ac:dyDescent="0.35">
      <c r="A95" s="29">
        <f t="shared" si="31"/>
        <v>91</v>
      </c>
      <c r="C95" s="36"/>
      <c r="J95" s="32">
        <v>7</v>
      </c>
      <c r="K95" s="2">
        <f t="shared" si="35"/>
        <v>0</v>
      </c>
      <c r="L95" s="2">
        <f t="shared" si="35"/>
        <v>0</v>
      </c>
      <c r="M95" s="2">
        <f t="shared" si="35"/>
        <v>0</v>
      </c>
      <c r="N95" s="2">
        <f t="shared" si="35"/>
        <v>0</v>
      </c>
      <c r="O95" s="2">
        <f t="shared" si="35"/>
        <v>0</v>
      </c>
      <c r="P95" s="2">
        <f t="shared" si="35"/>
        <v>0</v>
      </c>
      <c r="Q95" s="2">
        <f t="shared" si="35"/>
        <v>0</v>
      </c>
      <c r="R95" s="2">
        <f t="shared" si="35"/>
        <v>1223.3491692341036</v>
      </c>
      <c r="S95" s="2">
        <f t="shared" si="35"/>
        <v>0</v>
      </c>
      <c r="T95" s="2">
        <f t="shared" si="35"/>
        <v>0</v>
      </c>
      <c r="U95" s="2">
        <f t="shared" si="36"/>
        <v>0</v>
      </c>
      <c r="V95" s="2">
        <f t="shared" si="36"/>
        <v>0</v>
      </c>
      <c r="W95" s="2">
        <f t="shared" si="36"/>
        <v>0</v>
      </c>
      <c r="X95" s="2">
        <f t="shared" si="36"/>
        <v>0</v>
      </c>
      <c r="Y95" s="2">
        <f t="shared" si="36"/>
        <v>0</v>
      </c>
      <c r="Z95" s="2">
        <f t="shared" si="36"/>
        <v>0</v>
      </c>
      <c r="AA95" s="2">
        <f t="shared" si="36"/>
        <v>0</v>
      </c>
      <c r="AB95" s="2">
        <f t="shared" si="36"/>
        <v>0</v>
      </c>
      <c r="AC95" s="2">
        <f t="shared" si="36"/>
        <v>0</v>
      </c>
      <c r="AD95" s="2">
        <f t="shared" si="36"/>
        <v>0</v>
      </c>
      <c r="AE95" s="2">
        <f t="shared" si="37"/>
        <v>0</v>
      </c>
      <c r="AF95" s="2">
        <f t="shared" si="37"/>
        <v>0</v>
      </c>
      <c r="AG95" s="2">
        <f t="shared" si="37"/>
        <v>0</v>
      </c>
      <c r="AH95" s="2">
        <f t="shared" si="37"/>
        <v>0</v>
      </c>
      <c r="AI95" s="2">
        <f t="shared" si="37"/>
        <v>0</v>
      </c>
      <c r="AJ95" s="2">
        <f t="shared" si="37"/>
        <v>0</v>
      </c>
      <c r="AK95" s="54">
        <f t="shared" si="38"/>
        <v>1223.3491692341036</v>
      </c>
    </row>
    <row r="96" spans="1:37" x14ac:dyDescent="0.35">
      <c r="A96" s="29">
        <f t="shared" si="31"/>
        <v>92</v>
      </c>
      <c r="C96" s="36"/>
      <c r="J96" s="32">
        <v>8</v>
      </c>
      <c r="K96" s="2">
        <f t="shared" si="35"/>
        <v>0</v>
      </c>
      <c r="L96" s="2">
        <f t="shared" si="35"/>
        <v>0</v>
      </c>
      <c r="M96" s="2">
        <f t="shared" si="35"/>
        <v>0</v>
      </c>
      <c r="N96" s="2">
        <f t="shared" si="35"/>
        <v>0</v>
      </c>
      <c r="O96" s="2">
        <f t="shared" si="35"/>
        <v>0</v>
      </c>
      <c r="P96" s="2">
        <f t="shared" si="35"/>
        <v>0</v>
      </c>
      <c r="Q96" s="2">
        <f t="shared" si="35"/>
        <v>0</v>
      </c>
      <c r="R96" s="2">
        <f t="shared" si="35"/>
        <v>0</v>
      </c>
      <c r="S96" s="2">
        <f t="shared" si="35"/>
        <v>1265.8039547847072</v>
      </c>
      <c r="T96" s="2">
        <f t="shared" si="35"/>
        <v>0</v>
      </c>
      <c r="U96" s="2">
        <f t="shared" si="36"/>
        <v>0</v>
      </c>
      <c r="V96" s="2">
        <f t="shared" si="36"/>
        <v>0</v>
      </c>
      <c r="W96" s="2">
        <f t="shared" si="36"/>
        <v>0</v>
      </c>
      <c r="X96" s="2">
        <f t="shared" si="36"/>
        <v>0</v>
      </c>
      <c r="Y96" s="2">
        <f t="shared" si="36"/>
        <v>0</v>
      </c>
      <c r="Z96" s="2">
        <f t="shared" si="36"/>
        <v>0</v>
      </c>
      <c r="AA96" s="2">
        <f t="shared" si="36"/>
        <v>0</v>
      </c>
      <c r="AB96" s="2">
        <f t="shared" si="36"/>
        <v>0</v>
      </c>
      <c r="AC96" s="2">
        <f t="shared" si="36"/>
        <v>0</v>
      </c>
      <c r="AD96" s="2">
        <f t="shared" si="36"/>
        <v>0</v>
      </c>
      <c r="AE96" s="2">
        <f t="shared" si="37"/>
        <v>0</v>
      </c>
      <c r="AF96" s="2">
        <f t="shared" si="37"/>
        <v>0</v>
      </c>
      <c r="AG96" s="2">
        <f t="shared" si="37"/>
        <v>0</v>
      </c>
      <c r="AH96" s="2">
        <f t="shared" si="37"/>
        <v>0</v>
      </c>
      <c r="AI96" s="2">
        <f t="shared" si="37"/>
        <v>0</v>
      </c>
      <c r="AJ96" s="2">
        <f t="shared" si="37"/>
        <v>0</v>
      </c>
      <c r="AK96" s="54">
        <f t="shared" si="38"/>
        <v>1265.8039547847072</v>
      </c>
    </row>
    <row r="97" spans="1:37" x14ac:dyDescent="0.35">
      <c r="A97" s="29">
        <f t="shared" si="31"/>
        <v>93</v>
      </c>
      <c r="C97" s="36"/>
      <c r="J97" s="32">
        <v>9</v>
      </c>
      <c r="K97" s="2">
        <f t="shared" si="35"/>
        <v>0</v>
      </c>
      <c r="L97" s="2">
        <f t="shared" si="35"/>
        <v>0</v>
      </c>
      <c r="M97" s="2">
        <f t="shared" si="35"/>
        <v>0</v>
      </c>
      <c r="N97" s="2">
        <f t="shared" si="35"/>
        <v>0</v>
      </c>
      <c r="O97" s="2">
        <f t="shared" si="35"/>
        <v>0</v>
      </c>
      <c r="P97" s="2">
        <f t="shared" si="35"/>
        <v>0</v>
      </c>
      <c r="Q97" s="2">
        <f t="shared" si="35"/>
        <v>0</v>
      </c>
      <c r="R97" s="2">
        <f t="shared" si="35"/>
        <v>0</v>
      </c>
      <c r="S97" s="2">
        <f t="shared" si="35"/>
        <v>0</v>
      </c>
      <c r="T97" s="2">
        <f t="shared" si="35"/>
        <v>1309.7601237197439</v>
      </c>
      <c r="U97" s="2">
        <f t="shared" si="36"/>
        <v>0</v>
      </c>
      <c r="V97" s="2">
        <f t="shared" si="36"/>
        <v>0</v>
      </c>
      <c r="W97" s="2">
        <f t="shared" si="36"/>
        <v>0</v>
      </c>
      <c r="X97" s="2">
        <f t="shared" si="36"/>
        <v>0</v>
      </c>
      <c r="Y97" s="2">
        <f t="shared" si="36"/>
        <v>0</v>
      </c>
      <c r="Z97" s="2">
        <f t="shared" si="36"/>
        <v>0</v>
      </c>
      <c r="AA97" s="2">
        <f t="shared" si="36"/>
        <v>0</v>
      </c>
      <c r="AB97" s="2">
        <f t="shared" si="36"/>
        <v>0</v>
      </c>
      <c r="AC97" s="2">
        <f t="shared" si="36"/>
        <v>0</v>
      </c>
      <c r="AD97" s="2">
        <f t="shared" si="36"/>
        <v>0</v>
      </c>
      <c r="AE97" s="2">
        <f t="shared" si="37"/>
        <v>0</v>
      </c>
      <c r="AF97" s="2">
        <f t="shared" si="37"/>
        <v>0</v>
      </c>
      <c r="AG97" s="2">
        <f t="shared" si="37"/>
        <v>0</v>
      </c>
      <c r="AH97" s="2">
        <f t="shared" si="37"/>
        <v>0</v>
      </c>
      <c r="AI97" s="2">
        <f t="shared" si="37"/>
        <v>0</v>
      </c>
      <c r="AJ97" s="2">
        <f t="shared" si="37"/>
        <v>0</v>
      </c>
      <c r="AK97" s="54">
        <f t="shared" si="38"/>
        <v>1309.7601237197439</v>
      </c>
    </row>
    <row r="98" spans="1:37" x14ac:dyDescent="0.35">
      <c r="A98" s="29">
        <f t="shared" si="31"/>
        <v>94</v>
      </c>
      <c r="C98" s="36"/>
      <c r="J98" s="32">
        <v>10</v>
      </c>
      <c r="K98" s="2">
        <f t="shared" ref="K98:T107" si="39">IF($J98&lt;K$5,0,IFERROR(K$38*(1-$D$34)^($J98-K$5)*$D$34,K$38))</f>
        <v>0</v>
      </c>
      <c r="L98" s="2">
        <f t="shared" si="39"/>
        <v>0</v>
      </c>
      <c r="M98" s="2">
        <f t="shared" si="39"/>
        <v>0</v>
      </c>
      <c r="N98" s="2">
        <f t="shared" si="39"/>
        <v>0</v>
      </c>
      <c r="O98" s="2">
        <f t="shared" si="39"/>
        <v>0</v>
      </c>
      <c r="P98" s="2">
        <f t="shared" si="39"/>
        <v>0</v>
      </c>
      <c r="Q98" s="2">
        <f t="shared" si="39"/>
        <v>0</v>
      </c>
      <c r="R98" s="2">
        <f t="shared" si="39"/>
        <v>0</v>
      </c>
      <c r="S98" s="2">
        <f t="shared" si="39"/>
        <v>0</v>
      </c>
      <c r="T98" s="2">
        <f t="shared" si="39"/>
        <v>0</v>
      </c>
      <c r="U98" s="2">
        <f t="shared" ref="U98:AD107" si="40">IF($J98&lt;U$5,0,IFERROR(U$38*(1-$D$34)^($J98-U$5)*$D$34,U$38))</f>
        <v>1355.2725534798367</v>
      </c>
      <c r="V98" s="2">
        <f t="shared" si="40"/>
        <v>0</v>
      </c>
      <c r="W98" s="2">
        <f t="shared" si="40"/>
        <v>0</v>
      </c>
      <c r="X98" s="2">
        <f t="shared" si="40"/>
        <v>0</v>
      </c>
      <c r="Y98" s="2">
        <f t="shared" si="40"/>
        <v>0</v>
      </c>
      <c r="Z98" s="2">
        <f t="shared" si="40"/>
        <v>0</v>
      </c>
      <c r="AA98" s="2">
        <f t="shared" si="40"/>
        <v>0</v>
      </c>
      <c r="AB98" s="2">
        <f t="shared" si="40"/>
        <v>0</v>
      </c>
      <c r="AC98" s="2">
        <f t="shared" si="40"/>
        <v>0</v>
      </c>
      <c r="AD98" s="2">
        <f t="shared" si="40"/>
        <v>0</v>
      </c>
      <c r="AE98" s="2">
        <f t="shared" ref="AE98:AJ107" si="41">IF($J98&lt;AE$5,0,IFERROR(AE$38*(1-$D$34)^($J98-AE$5)*$D$34,AE$38))</f>
        <v>0</v>
      </c>
      <c r="AF98" s="2">
        <f t="shared" si="41"/>
        <v>0</v>
      </c>
      <c r="AG98" s="2">
        <f t="shared" si="41"/>
        <v>0</v>
      </c>
      <c r="AH98" s="2">
        <f t="shared" si="41"/>
        <v>0</v>
      </c>
      <c r="AI98" s="2">
        <f t="shared" si="41"/>
        <v>0</v>
      </c>
      <c r="AJ98" s="2">
        <f t="shared" si="41"/>
        <v>0</v>
      </c>
      <c r="AK98" s="54">
        <f t="shared" si="38"/>
        <v>1355.2725534798367</v>
      </c>
    </row>
    <row r="99" spans="1:37" x14ac:dyDescent="0.35">
      <c r="A99" s="29">
        <f t="shared" si="31"/>
        <v>95</v>
      </c>
      <c r="C99" s="36"/>
      <c r="J99" s="32">
        <v>11</v>
      </c>
      <c r="K99" s="2">
        <f t="shared" si="39"/>
        <v>0</v>
      </c>
      <c r="L99" s="2">
        <f t="shared" si="39"/>
        <v>0</v>
      </c>
      <c r="M99" s="2">
        <f t="shared" si="39"/>
        <v>0</v>
      </c>
      <c r="N99" s="2">
        <f t="shared" si="39"/>
        <v>0</v>
      </c>
      <c r="O99" s="2">
        <f t="shared" si="39"/>
        <v>0</v>
      </c>
      <c r="P99" s="2">
        <f t="shared" si="39"/>
        <v>0</v>
      </c>
      <c r="Q99" s="2">
        <f t="shared" si="39"/>
        <v>0</v>
      </c>
      <c r="R99" s="2">
        <f t="shared" si="39"/>
        <v>0</v>
      </c>
      <c r="S99" s="2">
        <f t="shared" si="39"/>
        <v>0</v>
      </c>
      <c r="T99" s="2">
        <f t="shared" si="39"/>
        <v>0</v>
      </c>
      <c r="U99" s="2">
        <f t="shared" si="40"/>
        <v>0</v>
      </c>
      <c r="V99" s="2">
        <f t="shared" si="40"/>
        <v>1402.3982384744911</v>
      </c>
      <c r="W99" s="2">
        <f t="shared" si="40"/>
        <v>0</v>
      </c>
      <c r="X99" s="2">
        <f t="shared" si="40"/>
        <v>0</v>
      </c>
      <c r="Y99" s="2">
        <f t="shared" si="40"/>
        <v>0</v>
      </c>
      <c r="Z99" s="2">
        <f t="shared" si="40"/>
        <v>0</v>
      </c>
      <c r="AA99" s="2">
        <f t="shared" si="40"/>
        <v>0</v>
      </c>
      <c r="AB99" s="2">
        <f t="shared" si="40"/>
        <v>0</v>
      </c>
      <c r="AC99" s="2">
        <f t="shared" si="40"/>
        <v>0</v>
      </c>
      <c r="AD99" s="2">
        <f t="shared" si="40"/>
        <v>0</v>
      </c>
      <c r="AE99" s="2">
        <f t="shared" si="41"/>
        <v>0</v>
      </c>
      <c r="AF99" s="2">
        <f t="shared" si="41"/>
        <v>0</v>
      </c>
      <c r="AG99" s="2">
        <f t="shared" si="41"/>
        <v>0</v>
      </c>
      <c r="AH99" s="2">
        <f t="shared" si="41"/>
        <v>0</v>
      </c>
      <c r="AI99" s="2">
        <f t="shared" si="41"/>
        <v>0</v>
      </c>
      <c r="AJ99" s="2">
        <f t="shared" si="41"/>
        <v>0</v>
      </c>
      <c r="AK99" s="54">
        <f t="shared" si="38"/>
        <v>1402.3982384744911</v>
      </c>
    </row>
    <row r="100" spans="1:37" x14ac:dyDescent="0.35">
      <c r="A100" s="29">
        <f t="shared" si="31"/>
        <v>96</v>
      </c>
      <c r="C100" s="36"/>
      <c r="J100" s="32">
        <v>12</v>
      </c>
      <c r="K100" s="2">
        <f t="shared" si="39"/>
        <v>0</v>
      </c>
      <c r="L100" s="2">
        <f t="shared" si="39"/>
        <v>0</v>
      </c>
      <c r="M100" s="2">
        <f t="shared" si="39"/>
        <v>0</v>
      </c>
      <c r="N100" s="2">
        <f t="shared" si="39"/>
        <v>0</v>
      </c>
      <c r="O100" s="2">
        <f t="shared" si="39"/>
        <v>0</v>
      </c>
      <c r="P100" s="2">
        <f t="shared" si="39"/>
        <v>0</v>
      </c>
      <c r="Q100" s="2">
        <f t="shared" si="39"/>
        <v>0</v>
      </c>
      <c r="R100" s="2">
        <f t="shared" si="39"/>
        <v>0</v>
      </c>
      <c r="S100" s="2">
        <f t="shared" si="39"/>
        <v>0</v>
      </c>
      <c r="T100" s="2">
        <f t="shared" si="39"/>
        <v>0</v>
      </c>
      <c r="U100" s="2">
        <f t="shared" si="40"/>
        <v>0</v>
      </c>
      <c r="V100" s="2">
        <f t="shared" si="40"/>
        <v>0</v>
      </c>
      <c r="W100" s="2">
        <f t="shared" si="40"/>
        <v>1549.9152234873454</v>
      </c>
      <c r="X100" s="2">
        <f t="shared" si="40"/>
        <v>0</v>
      </c>
      <c r="Y100" s="2">
        <f t="shared" si="40"/>
        <v>0</v>
      </c>
      <c r="Z100" s="2">
        <f t="shared" si="40"/>
        <v>0</v>
      </c>
      <c r="AA100" s="2">
        <f t="shared" si="40"/>
        <v>0</v>
      </c>
      <c r="AB100" s="2">
        <f t="shared" si="40"/>
        <v>0</v>
      </c>
      <c r="AC100" s="2">
        <f t="shared" si="40"/>
        <v>0</v>
      </c>
      <c r="AD100" s="2">
        <f t="shared" si="40"/>
        <v>0</v>
      </c>
      <c r="AE100" s="2">
        <f t="shared" si="41"/>
        <v>0</v>
      </c>
      <c r="AF100" s="2">
        <f t="shared" si="41"/>
        <v>0</v>
      </c>
      <c r="AG100" s="2">
        <f t="shared" si="41"/>
        <v>0</v>
      </c>
      <c r="AH100" s="2">
        <f t="shared" si="41"/>
        <v>0</v>
      </c>
      <c r="AI100" s="2">
        <f t="shared" si="41"/>
        <v>0</v>
      </c>
      <c r="AJ100" s="2">
        <f t="shared" si="41"/>
        <v>0</v>
      </c>
      <c r="AK100" s="54">
        <f t="shared" si="38"/>
        <v>1549.9152234873454</v>
      </c>
    </row>
    <row r="101" spans="1:37" x14ac:dyDescent="0.35">
      <c r="A101" s="29">
        <f t="shared" si="31"/>
        <v>97</v>
      </c>
      <c r="C101" s="36"/>
      <c r="J101" s="32">
        <v>13</v>
      </c>
      <c r="K101" s="2">
        <f t="shared" si="39"/>
        <v>0</v>
      </c>
      <c r="L101" s="2">
        <f t="shared" si="39"/>
        <v>0</v>
      </c>
      <c r="M101" s="2">
        <f t="shared" si="39"/>
        <v>0</v>
      </c>
      <c r="N101" s="2">
        <f t="shared" si="39"/>
        <v>0</v>
      </c>
      <c r="O101" s="2">
        <f t="shared" si="39"/>
        <v>0</v>
      </c>
      <c r="P101" s="2">
        <f t="shared" si="39"/>
        <v>0</v>
      </c>
      <c r="Q101" s="2">
        <f t="shared" si="39"/>
        <v>0</v>
      </c>
      <c r="R101" s="2">
        <f t="shared" si="39"/>
        <v>0</v>
      </c>
      <c r="S101" s="2">
        <f t="shared" si="39"/>
        <v>0</v>
      </c>
      <c r="T101" s="2">
        <f t="shared" si="39"/>
        <v>0</v>
      </c>
      <c r="U101" s="2">
        <f t="shared" si="40"/>
        <v>0</v>
      </c>
      <c r="V101" s="2">
        <f t="shared" si="40"/>
        <v>0</v>
      </c>
      <c r="W101" s="2">
        <f t="shared" si="40"/>
        <v>0</v>
      </c>
      <c r="X101" s="2">
        <f t="shared" si="40"/>
        <v>1603.7984453228175</v>
      </c>
      <c r="Y101" s="2">
        <f t="shared" si="40"/>
        <v>0</v>
      </c>
      <c r="Z101" s="2">
        <f t="shared" si="40"/>
        <v>0</v>
      </c>
      <c r="AA101" s="2">
        <f t="shared" si="40"/>
        <v>0</v>
      </c>
      <c r="AB101" s="2">
        <f t="shared" si="40"/>
        <v>0</v>
      </c>
      <c r="AC101" s="2">
        <f t="shared" si="40"/>
        <v>0</v>
      </c>
      <c r="AD101" s="2">
        <f t="shared" si="40"/>
        <v>0</v>
      </c>
      <c r="AE101" s="2">
        <f t="shared" si="41"/>
        <v>0</v>
      </c>
      <c r="AF101" s="2">
        <f t="shared" si="41"/>
        <v>0</v>
      </c>
      <c r="AG101" s="2">
        <f t="shared" si="41"/>
        <v>0</v>
      </c>
      <c r="AH101" s="2">
        <f t="shared" si="41"/>
        <v>0</v>
      </c>
      <c r="AI101" s="2">
        <f t="shared" si="41"/>
        <v>0</v>
      </c>
      <c r="AJ101" s="2">
        <f t="shared" si="41"/>
        <v>0</v>
      </c>
      <c r="AK101" s="54">
        <f t="shared" si="38"/>
        <v>1603.7984453228175</v>
      </c>
    </row>
    <row r="102" spans="1:37" x14ac:dyDescent="0.35">
      <c r="A102" s="29">
        <f t="shared" si="31"/>
        <v>98</v>
      </c>
      <c r="C102" s="36"/>
      <c r="J102" s="32">
        <v>14</v>
      </c>
      <c r="K102" s="2">
        <f t="shared" si="39"/>
        <v>0</v>
      </c>
      <c r="L102" s="2">
        <f t="shared" si="39"/>
        <v>0</v>
      </c>
      <c r="M102" s="2">
        <f t="shared" si="39"/>
        <v>0</v>
      </c>
      <c r="N102" s="2">
        <f t="shared" si="39"/>
        <v>0</v>
      </c>
      <c r="O102" s="2">
        <f t="shared" si="39"/>
        <v>0</v>
      </c>
      <c r="P102" s="2">
        <f t="shared" si="39"/>
        <v>0</v>
      </c>
      <c r="Q102" s="2">
        <f t="shared" si="39"/>
        <v>0</v>
      </c>
      <c r="R102" s="2">
        <f t="shared" si="39"/>
        <v>0</v>
      </c>
      <c r="S102" s="2">
        <f t="shared" si="39"/>
        <v>0</v>
      </c>
      <c r="T102" s="2">
        <f t="shared" si="39"/>
        <v>0</v>
      </c>
      <c r="U102" s="2">
        <f t="shared" si="40"/>
        <v>0</v>
      </c>
      <c r="V102" s="2">
        <f t="shared" si="40"/>
        <v>0</v>
      </c>
      <c r="W102" s="2">
        <f t="shared" si="40"/>
        <v>0</v>
      </c>
      <c r="X102" s="2">
        <f t="shared" si="40"/>
        <v>0</v>
      </c>
      <c r="Y102" s="2">
        <f t="shared" si="40"/>
        <v>1659.5932697978594</v>
      </c>
      <c r="Z102" s="2">
        <f t="shared" si="40"/>
        <v>0</v>
      </c>
      <c r="AA102" s="2">
        <f t="shared" si="40"/>
        <v>0</v>
      </c>
      <c r="AB102" s="2">
        <f t="shared" si="40"/>
        <v>0</v>
      </c>
      <c r="AC102" s="2">
        <f t="shared" si="40"/>
        <v>0</v>
      </c>
      <c r="AD102" s="2">
        <f t="shared" si="40"/>
        <v>0</v>
      </c>
      <c r="AE102" s="2">
        <f t="shared" si="41"/>
        <v>0</v>
      </c>
      <c r="AF102" s="2">
        <f t="shared" si="41"/>
        <v>0</v>
      </c>
      <c r="AG102" s="2">
        <f t="shared" si="41"/>
        <v>0</v>
      </c>
      <c r="AH102" s="2">
        <f t="shared" si="41"/>
        <v>0</v>
      </c>
      <c r="AI102" s="2">
        <f t="shared" si="41"/>
        <v>0</v>
      </c>
      <c r="AJ102" s="2">
        <f t="shared" si="41"/>
        <v>0</v>
      </c>
      <c r="AK102" s="54">
        <f t="shared" si="38"/>
        <v>1659.5932697978594</v>
      </c>
    </row>
    <row r="103" spans="1:37" x14ac:dyDescent="0.35">
      <c r="A103" s="29">
        <f t="shared" si="31"/>
        <v>99</v>
      </c>
      <c r="C103" s="36"/>
      <c r="J103" s="32">
        <v>15</v>
      </c>
      <c r="K103" s="2">
        <f t="shared" si="39"/>
        <v>0</v>
      </c>
      <c r="L103" s="2">
        <f t="shared" si="39"/>
        <v>0</v>
      </c>
      <c r="M103" s="2">
        <f t="shared" si="39"/>
        <v>0</v>
      </c>
      <c r="N103" s="2">
        <f t="shared" si="39"/>
        <v>0</v>
      </c>
      <c r="O103" s="2">
        <f t="shared" si="39"/>
        <v>0</v>
      </c>
      <c r="P103" s="2">
        <f t="shared" si="39"/>
        <v>0</v>
      </c>
      <c r="Q103" s="2">
        <f t="shared" si="39"/>
        <v>0</v>
      </c>
      <c r="R103" s="2">
        <f t="shared" si="39"/>
        <v>0</v>
      </c>
      <c r="S103" s="2">
        <f t="shared" si="39"/>
        <v>0</v>
      </c>
      <c r="T103" s="2">
        <f t="shared" si="39"/>
        <v>0</v>
      </c>
      <c r="U103" s="2">
        <f t="shared" si="40"/>
        <v>0</v>
      </c>
      <c r="V103" s="2">
        <f t="shared" si="40"/>
        <v>0</v>
      </c>
      <c r="W103" s="2">
        <f t="shared" si="40"/>
        <v>0</v>
      </c>
      <c r="X103" s="2">
        <f t="shared" si="40"/>
        <v>0</v>
      </c>
      <c r="Y103" s="2">
        <f t="shared" si="40"/>
        <v>0</v>
      </c>
      <c r="Z103" s="2">
        <f t="shared" si="40"/>
        <v>1717.3699463230068</v>
      </c>
      <c r="AA103" s="2">
        <f t="shared" si="40"/>
        <v>0</v>
      </c>
      <c r="AB103" s="2">
        <f t="shared" si="40"/>
        <v>0</v>
      </c>
      <c r="AC103" s="2">
        <f t="shared" si="40"/>
        <v>0</v>
      </c>
      <c r="AD103" s="2">
        <f t="shared" si="40"/>
        <v>0</v>
      </c>
      <c r="AE103" s="2">
        <f t="shared" si="41"/>
        <v>0</v>
      </c>
      <c r="AF103" s="2">
        <f t="shared" si="41"/>
        <v>0</v>
      </c>
      <c r="AG103" s="2">
        <f t="shared" si="41"/>
        <v>0</v>
      </c>
      <c r="AH103" s="2">
        <f t="shared" si="41"/>
        <v>0</v>
      </c>
      <c r="AI103" s="2">
        <f t="shared" si="41"/>
        <v>0</v>
      </c>
      <c r="AJ103" s="2">
        <f t="shared" si="41"/>
        <v>0</v>
      </c>
      <c r="AK103" s="54">
        <f t="shared" si="38"/>
        <v>1717.3699463230068</v>
      </c>
    </row>
    <row r="104" spans="1:37" x14ac:dyDescent="0.35">
      <c r="A104" s="29">
        <f t="shared" si="31"/>
        <v>100</v>
      </c>
      <c r="C104" s="36"/>
      <c r="J104" s="32">
        <v>16</v>
      </c>
      <c r="K104" s="2">
        <f t="shared" si="39"/>
        <v>0</v>
      </c>
      <c r="L104" s="2">
        <f t="shared" si="39"/>
        <v>0</v>
      </c>
      <c r="M104" s="2">
        <f t="shared" si="39"/>
        <v>0</v>
      </c>
      <c r="N104" s="2">
        <f t="shared" si="39"/>
        <v>0</v>
      </c>
      <c r="O104" s="2">
        <f t="shared" si="39"/>
        <v>0</v>
      </c>
      <c r="P104" s="2">
        <f t="shared" si="39"/>
        <v>0</v>
      </c>
      <c r="Q104" s="2">
        <f t="shared" si="39"/>
        <v>0</v>
      </c>
      <c r="R104" s="2">
        <f t="shared" si="39"/>
        <v>0</v>
      </c>
      <c r="S104" s="2">
        <f t="shared" si="39"/>
        <v>0</v>
      </c>
      <c r="T104" s="2">
        <f t="shared" si="39"/>
        <v>0</v>
      </c>
      <c r="U104" s="2">
        <f t="shared" si="40"/>
        <v>0</v>
      </c>
      <c r="V104" s="2">
        <f t="shared" si="40"/>
        <v>0</v>
      </c>
      <c r="W104" s="2">
        <f t="shared" si="40"/>
        <v>0</v>
      </c>
      <c r="X104" s="2">
        <f t="shared" si="40"/>
        <v>0</v>
      </c>
      <c r="Y104" s="2">
        <f t="shared" si="40"/>
        <v>0</v>
      </c>
      <c r="Z104" s="2">
        <f t="shared" si="40"/>
        <v>0</v>
      </c>
      <c r="AA104" s="2">
        <f t="shared" si="40"/>
        <v>1777.2014570744777</v>
      </c>
      <c r="AB104" s="2">
        <f t="shared" si="40"/>
        <v>0</v>
      </c>
      <c r="AC104" s="2">
        <f t="shared" si="40"/>
        <v>0</v>
      </c>
      <c r="AD104" s="2">
        <f t="shared" si="40"/>
        <v>0</v>
      </c>
      <c r="AE104" s="2">
        <f t="shared" si="41"/>
        <v>0</v>
      </c>
      <c r="AF104" s="2">
        <f t="shared" si="41"/>
        <v>0</v>
      </c>
      <c r="AG104" s="2">
        <f t="shared" si="41"/>
        <v>0</v>
      </c>
      <c r="AH104" s="2">
        <f t="shared" si="41"/>
        <v>0</v>
      </c>
      <c r="AI104" s="2">
        <f t="shared" si="41"/>
        <v>0</v>
      </c>
      <c r="AJ104" s="2">
        <f t="shared" si="41"/>
        <v>0</v>
      </c>
      <c r="AK104" s="54">
        <f t="shared" si="38"/>
        <v>1777.2014570744777</v>
      </c>
    </row>
    <row r="105" spans="1:37" x14ac:dyDescent="0.35">
      <c r="A105" s="29">
        <f t="shared" si="31"/>
        <v>101</v>
      </c>
      <c r="C105" s="36"/>
      <c r="J105" s="32">
        <v>17</v>
      </c>
      <c r="K105" s="2">
        <f t="shared" si="39"/>
        <v>0</v>
      </c>
      <c r="L105" s="2">
        <f t="shared" si="39"/>
        <v>0</v>
      </c>
      <c r="M105" s="2">
        <f t="shared" si="39"/>
        <v>0</v>
      </c>
      <c r="N105" s="2">
        <f t="shared" si="39"/>
        <v>0</v>
      </c>
      <c r="O105" s="2">
        <f t="shared" si="39"/>
        <v>0</v>
      </c>
      <c r="P105" s="2">
        <f t="shared" si="39"/>
        <v>0</v>
      </c>
      <c r="Q105" s="2">
        <f t="shared" si="39"/>
        <v>0</v>
      </c>
      <c r="R105" s="2">
        <f t="shared" si="39"/>
        <v>0</v>
      </c>
      <c r="S105" s="2">
        <f t="shared" si="39"/>
        <v>0</v>
      </c>
      <c r="T105" s="2">
        <f t="shared" si="39"/>
        <v>0</v>
      </c>
      <c r="U105" s="2">
        <f t="shared" si="40"/>
        <v>0</v>
      </c>
      <c r="V105" s="2">
        <f t="shared" si="40"/>
        <v>0</v>
      </c>
      <c r="W105" s="2">
        <f t="shared" si="40"/>
        <v>0</v>
      </c>
      <c r="X105" s="2">
        <f t="shared" si="40"/>
        <v>0</v>
      </c>
      <c r="Y105" s="2">
        <f t="shared" si="40"/>
        <v>0</v>
      </c>
      <c r="Z105" s="2">
        <f t="shared" si="40"/>
        <v>0</v>
      </c>
      <c r="AA105" s="2">
        <f t="shared" si="40"/>
        <v>0</v>
      </c>
      <c r="AB105" s="2">
        <f t="shared" si="40"/>
        <v>1963.9805759875233</v>
      </c>
      <c r="AC105" s="2">
        <f t="shared" si="40"/>
        <v>0</v>
      </c>
      <c r="AD105" s="2">
        <f t="shared" si="40"/>
        <v>0</v>
      </c>
      <c r="AE105" s="2">
        <f t="shared" si="41"/>
        <v>0</v>
      </c>
      <c r="AF105" s="2">
        <f t="shared" si="41"/>
        <v>0</v>
      </c>
      <c r="AG105" s="2">
        <f t="shared" si="41"/>
        <v>0</v>
      </c>
      <c r="AH105" s="2">
        <f t="shared" si="41"/>
        <v>0</v>
      </c>
      <c r="AI105" s="2">
        <f t="shared" si="41"/>
        <v>0</v>
      </c>
      <c r="AJ105" s="2">
        <f t="shared" si="41"/>
        <v>0</v>
      </c>
      <c r="AK105" s="54">
        <f t="shared" si="38"/>
        <v>1963.9805759875233</v>
      </c>
    </row>
    <row r="106" spans="1:37" x14ac:dyDescent="0.35">
      <c r="A106" s="29">
        <f t="shared" si="31"/>
        <v>102</v>
      </c>
      <c r="C106" s="36"/>
      <c r="J106" s="32">
        <v>18</v>
      </c>
      <c r="K106" s="2">
        <f t="shared" si="39"/>
        <v>0</v>
      </c>
      <c r="L106" s="2">
        <f t="shared" si="39"/>
        <v>0</v>
      </c>
      <c r="M106" s="2">
        <f t="shared" si="39"/>
        <v>0</v>
      </c>
      <c r="N106" s="2">
        <f t="shared" si="39"/>
        <v>0</v>
      </c>
      <c r="O106" s="2">
        <f t="shared" si="39"/>
        <v>0</v>
      </c>
      <c r="P106" s="2">
        <f t="shared" si="39"/>
        <v>0</v>
      </c>
      <c r="Q106" s="2">
        <f t="shared" si="39"/>
        <v>0</v>
      </c>
      <c r="R106" s="2">
        <f t="shared" si="39"/>
        <v>0</v>
      </c>
      <c r="S106" s="2">
        <f t="shared" si="39"/>
        <v>0</v>
      </c>
      <c r="T106" s="2">
        <f t="shared" si="39"/>
        <v>0</v>
      </c>
      <c r="U106" s="2">
        <f t="shared" si="40"/>
        <v>0</v>
      </c>
      <c r="V106" s="2">
        <f t="shared" si="40"/>
        <v>0</v>
      </c>
      <c r="W106" s="2">
        <f t="shared" si="40"/>
        <v>0</v>
      </c>
      <c r="X106" s="2">
        <f t="shared" si="40"/>
        <v>0</v>
      </c>
      <c r="Y106" s="2">
        <f t="shared" si="40"/>
        <v>0</v>
      </c>
      <c r="Z106" s="2">
        <f t="shared" si="40"/>
        <v>0</v>
      </c>
      <c r="AA106" s="2">
        <f t="shared" si="40"/>
        <v>0</v>
      </c>
      <c r="AB106" s="2">
        <f t="shared" si="40"/>
        <v>0</v>
      </c>
      <c r="AC106" s="2">
        <f t="shared" si="40"/>
        <v>2032.3892756015548</v>
      </c>
      <c r="AD106" s="2">
        <f t="shared" si="40"/>
        <v>0</v>
      </c>
      <c r="AE106" s="2">
        <f t="shared" si="41"/>
        <v>0</v>
      </c>
      <c r="AF106" s="2">
        <f t="shared" si="41"/>
        <v>0</v>
      </c>
      <c r="AG106" s="2">
        <f t="shared" si="41"/>
        <v>0</v>
      </c>
      <c r="AH106" s="2">
        <f t="shared" si="41"/>
        <v>0</v>
      </c>
      <c r="AI106" s="2">
        <f t="shared" si="41"/>
        <v>0</v>
      </c>
      <c r="AJ106" s="2">
        <f t="shared" si="41"/>
        <v>0</v>
      </c>
      <c r="AK106" s="54">
        <f t="shared" si="38"/>
        <v>2032.3892756015548</v>
      </c>
    </row>
    <row r="107" spans="1:37" x14ac:dyDescent="0.35">
      <c r="A107" s="29">
        <f t="shared" si="31"/>
        <v>103</v>
      </c>
      <c r="C107" s="36"/>
      <c r="J107" s="32">
        <v>19</v>
      </c>
      <c r="K107" s="2">
        <f t="shared" si="39"/>
        <v>0</v>
      </c>
      <c r="L107" s="2">
        <f t="shared" si="39"/>
        <v>0</v>
      </c>
      <c r="M107" s="2">
        <f t="shared" si="39"/>
        <v>0</v>
      </c>
      <c r="N107" s="2">
        <f t="shared" si="39"/>
        <v>0</v>
      </c>
      <c r="O107" s="2">
        <f t="shared" si="39"/>
        <v>0</v>
      </c>
      <c r="P107" s="2">
        <f t="shared" si="39"/>
        <v>0</v>
      </c>
      <c r="Q107" s="2">
        <f t="shared" si="39"/>
        <v>0</v>
      </c>
      <c r="R107" s="2">
        <f t="shared" si="39"/>
        <v>0</v>
      </c>
      <c r="S107" s="2">
        <f t="shared" si="39"/>
        <v>0</v>
      </c>
      <c r="T107" s="2">
        <f t="shared" si="39"/>
        <v>0</v>
      </c>
      <c r="U107" s="2">
        <f t="shared" si="40"/>
        <v>0</v>
      </c>
      <c r="V107" s="2">
        <f t="shared" si="40"/>
        <v>0</v>
      </c>
      <c r="W107" s="2">
        <f t="shared" si="40"/>
        <v>0</v>
      </c>
      <c r="X107" s="2">
        <f t="shared" si="40"/>
        <v>0</v>
      </c>
      <c r="Y107" s="2">
        <f t="shared" si="40"/>
        <v>0</v>
      </c>
      <c r="Z107" s="2">
        <f t="shared" si="40"/>
        <v>0</v>
      </c>
      <c r="AA107" s="2">
        <f t="shared" si="40"/>
        <v>0</v>
      </c>
      <c r="AB107" s="2">
        <f t="shared" si="40"/>
        <v>0</v>
      </c>
      <c r="AC107" s="2">
        <f t="shared" si="40"/>
        <v>0</v>
      </c>
      <c r="AD107" s="2">
        <f t="shared" si="40"/>
        <v>2103.2331656514584</v>
      </c>
      <c r="AE107" s="2">
        <f t="shared" si="41"/>
        <v>0</v>
      </c>
      <c r="AF107" s="2">
        <f t="shared" si="41"/>
        <v>0</v>
      </c>
      <c r="AG107" s="2">
        <f t="shared" si="41"/>
        <v>0</v>
      </c>
      <c r="AH107" s="2">
        <f t="shared" si="41"/>
        <v>0</v>
      </c>
      <c r="AI107" s="2">
        <f t="shared" si="41"/>
        <v>0</v>
      </c>
      <c r="AJ107" s="2">
        <f t="shared" si="41"/>
        <v>0</v>
      </c>
      <c r="AK107" s="54">
        <f t="shared" si="38"/>
        <v>2103.2331656514584</v>
      </c>
    </row>
    <row r="108" spans="1:37" x14ac:dyDescent="0.35">
      <c r="A108" s="29">
        <f t="shared" si="31"/>
        <v>104</v>
      </c>
      <c r="C108" s="36"/>
      <c r="J108" s="32">
        <v>20</v>
      </c>
      <c r="K108" s="2">
        <f t="shared" ref="K108:T113" si="42">IF($J108&lt;K$5,0,IFERROR(K$38*(1-$D$34)^($J108-K$5)*$D$34,K$38))</f>
        <v>0</v>
      </c>
      <c r="L108" s="2">
        <f t="shared" si="42"/>
        <v>0</v>
      </c>
      <c r="M108" s="2">
        <f t="shared" si="42"/>
        <v>0</v>
      </c>
      <c r="N108" s="2">
        <f t="shared" si="42"/>
        <v>0</v>
      </c>
      <c r="O108" s="2">
        <f t="shared" si="42"/>
        <v>0</v>
      </c>
      <c r="P108" s="2">
        <f t="shared" si="42"/>
        <v>0</v>
      </c>
      <c r="Q108" s="2">
        <f t="shared" si="42"/>
        <v>0</v>
      </c>
      <c r="R108" s="2">
        <f t="shared" si="42"/>
        <v>0</v>
      </c>
      <c r="S108" s="2">
        <f t="shared" si="42"/>
        <v>0</v>
      </c>
      <c r="T108" s="2">
        <f t="shared" si="42"/>
        <v>0</v>
      </c>
      <c r="U108" s="2">
        <f t="shared" ref="U108:AD113" si="43">IF($J108&lt;U$5,0,IFERROR(U$38*(1-$D$34)^($J108-U$5)*$D$34,U$38))</f>
        <v>0</v>
      </c>
      <c r="V108" s="2">
        <f t="shared" si="43"/>
        <v>0</v>
      </c>
      <c r="W108" s="2">
        <f t="shared" si="43"/>
        <v>0</v>
      </c>
      <c r="X108" s="2">
        <f t="shared" si="43"/>
        <v>0</v>
      </c>
      <c r="Y108" s="2">
        <f t="shared" si="43"/>
        <v>0</v>
      </c>
      <c r="Z108" s="2">
        <f t="shared" si="43"/>
        <v>0</v>
      </c>
      <c r="AA108" s="2">
        <f t="shared" si="43"/>
        <v>0</v>
      </c>
      <c r="AB108" s="2">
        <f t="shared" si="43"/>
        <v>0</v>
      </c>
      <c r="AC108" s="2">
        <f t="shared" si="43"/>
        <v>0</v>
      </c>
      <c r="AD108" s="2">
        <f t="shared" si="43"/>
        <v>0</v>
      </c>
      <c r="AE108" s="2">
        <f t="shared" ref="AE108:AJ113" si="44">IF($J108&lt;AE$5,0,IFERROR(AE$38*(1-$D$34)^($J108-AE$5)*$D$34,AE$38))</f>
        <v>2176.6022509812769</v>
      </c>
      <c r="AF108" s="2">
        <f t="shared" si="44"/>
        <v>0</v>
      </c>
      <c r="AG108" s="2">
        <f t="shared" si="44"/>
        <v>0</v>
      </c>
      <c r="AH108" s="2">
        <f t="shared" si="44"/>
        <v>0</v>
      </c>
      <c r="AI108" s="2">
        <f t="shared" si="44"/>
        <v>0</v>
      </c>
      <c r="AJ108" s="2">
        <f t="shared" si="44"/>
        <v>0</v>
      </c>
      <c r="AK108" s="54">
        <f t="shared" si="38"/>
        <v>2176.6022509812769</v>
      </c>
    </row>
    <row r="109" spans="1:37" x14ac:dyDescent="0.35">
      <c r="A109" s="29">
        <f t="shared" si="31"/>
        <v>105</v>
      </c>
      <c r="C109" s="36"/>
      <c r="J109" s="32">
        <v>21</v>
      </c>
      <c r="K109" s="2">
        <f t="shared" si="42"/>
        <v>0</v>
      </c>
      <c r="L109" s="2">
        <f t="shared" si="42"/>
        <v>0</v>
      </c>
      <c r="M109" s="2">
        <f t="shared" si="42"/>
        <v>0</v>
      </c>
      <c r="N109" s="2">
        <f t="shared" si="42"/>
        <v>0</v>
      </c>
      <c r="O109" s="2">
        <f t="shared" si="42"/>
        <v>0</v>
      </c>
      <c r="P109" s="2">
        <f t="shared" si="42"/>
        <v>0</v>
      </c>
      <c r="Q109" s="2">
        <f t="shared" si="42"/>
        <v>0</v>
      </c>
      <c r="R109" s="2">
        <f t="shared" si="42"/>
        <v>0</v>
      </c>
      <c r="S109" s="2">
        <f t="shared" si="42"/>
        <v>0</v>
      </c>
      <c r="T109" s="2">
        <f t="shared" si="42"/>
        <v>0</v>
      </c>
      <c r="U109" s="2">
        <f t="shared" si="43"/>
        <v>0</v>
      </c>
      <c r="V109" s="2">
        <f t="shared" si="43"/>
        <v>0</v>
      </c>
      <c r="W109" s="2">
        <f t="shared" si="43"/>
        <v>0</v>
      </c>
      <c r="X109" s="2">
        <f t="shared" si="43"/>
        <v>0</v>
      </c>
      <c r="Y109" s="2">
        <f t="shared" si="43"/>
        <v>0</v>
      </c>
      <c r="Z109" s="2">
        <f t="shared" si="43"/>
        <v>0</v>
      </c>
      <c r="AA109" s="2">
        <f t="shared" si="43"/>
        <v>0</v>
      </c>
      <c r="AB109" s="2">
        <f t="shared" si="43"/>
        <v>0</v>
      </c>
      <c r="AC109" s="2">
        <f t="shared" si="43"/>
        <v>0</v>
      </c>
      <c r="AD109" s="2">
        <f t="shared" si="43"/>
        <v>0</v>
      </c>
      <c r="AE109" s="2">
        <f t="shared" si="44"/>
        <v>0</v>
      </c>
      <c r="AF109" s="2">
        <f t="shared" si="44"/>
        <v>2252.5900685576235</v>
      </c>
      <c r="AG109" s="2">
        <f t="shared" si="44"/>
        <v>0</v>
      </c>
      <c r="AH109" s="2">
        <f t="shared" si="44"/>
        <v>0</v>
      </c>
      <c r="AI109" s="2">
        <f t="shared" si="44"/>
        <v>0</v>
      </c>
      <c r="AJ109" s="2">
        <f t="shared" si="44"/>
        <v>0</v>
      </c>
      <c r="AK109" s="54">
        <f t="shared" si="38"/>
        <v>2252.5900685576235</v>
      </c>
    </row>
    <row r="110" spans="1:37" x14ac:dyDescent="0.35">
      <c r="A110" s="29">
        <f t="shared" si="31"/>
        <v>106</v>
      </c>
      <c r="C110" s="36"/>
      <c r="J110" s="32">
        <v>22</v>
      </c>
      <c r="K110" s="2">
        <f t="shared" si="42"/>
        <v>0</v>
      </c>
      <c r="L110" s="2">
        <f t="shared" si="42"/>
        <v>0</v>
      </c>
      <c r="M110" s="2">
        <f t="shared" si="42"/>
        <v>0</v>
      </c>
      <c r="N110" s="2">
        <f t="shared" si="42"/>
        <v>0</v>
      </c>
      <c r="O110" s="2">
        <f t="shared" si="42"/>
        <v>0</v>
      </c>
      <c r="P110" s="2">
        <f t="shared" si="42"/>
        <v>0</v>
      </c>
      <c r="Q110" s="2">
        <f t="shared" si="42"/>
        <v>0</v>
      </c>
      <c r="R110" s="2">
        <f t="shared" si="42"/>
        <v>0</v>
      </c>
      <c r="S110" s="2">
        <f t="shared" si="42"/>
        <v>0</v>
      </c>
      <c r="T110" s="2">
        <f t="shared" si="42"/>
        <v>0</v>
      </c>
      <c r="U110" s="2">
        <f t="shared" si="43"/>
        <v>0</v>
      </c>
      <c r="V110" s="2">
        <f t="shared" si="43"/>
        <v>0</v>
      </c>
      <c r="W110" s="2">
        <f t="shared" si="43"/>
        <v>0</v>
      </c>
      <c r="X110" s="2">
        <f t="shared" si="43"/>
        <v>0</v>
      </c>
      <c r="Y110" s="2">
        <f t="shared" si="43"/>
        <v>0</v>
      </c>
      <c r="Z110" s="2">
        <f t="shared" si="43"/>
        <v>0</v>
      </c>
      <c r="AA110" s="2">
        <f t="shared" si="43"/>
        <v>0</v>
      </c>
      <c r="AB110" s="2">
        <f t="shared" si="43"/>
        <v>0</v>
      </c>
      <c r="AC110" s="2">
        <f t="shared" si="43"/>
        <v>0</v>
      </c>
      <c r="AD110" s="2">
        <f t="shared" si="43"/>
        <v>0</v>
      </c>
      <c r="AE110" s="2">
        <f t="shared" si="44"/>
        <v>0</v>
      </c>
      <c r="AF110" s="2">
        <f t="shared" si="44"/>
        <v>0</v>
      </c>
      <c r="AG110" s="2">
        <f t="shared" si="44"/>
        <v>2489.1083813316714</v>
      </c>
      <c r="AH110" s="2">
        <f t="shared" si="44"/>
        <v>0</v>
      </c>
      <c r="AI110" s="2">
        <f t="shared" si="44"/>
        <v>0</v>
      </c>
      <c r="AJ110" s="2">
        <f t="shared" si="44"/>
        <v>0</v>
      </c>
      <c r="AK110" s="54">
        <f t="shared" si="38"/>
        <v>2489.1083813316714</v>
      </c>
    </row>
    <row r="111" spans="1:37" x14ac:dyDescent="0.35">
      <c r="A111" s="29">
        <f t="shared" si="31"/>
        <v>107</v>
      </c>
      <c r="C111" s="36"/>
      <c r="J111" s="32">
        <v>23</v>
      </c>
      <c r="K111" s="2">
        <f t="shared" si="42"/>
        <v>0</v>
      </c>
      <c r="L111" s="2">
        <f t="shared" si="42"/>
        <v>0</v>
      </c>
      <c r="M111" s="2">
        <f t="shared" si="42"/>
        <v>0</v>
      </c>
      <c r="N111" s="2">
        <f t="shared" si="42"/>
        <v>0</v>
      </c>
      <c r="O111" s="2">
        <f t="shared" si="42"/>
        <v>0</v>
      </c>
      <c r="P111" s="2">
        <f t="shared" si="42"/>
        <v>0</v>
      </c>
      <c r="Q111" s="2">
        <f t="shared" si="42"/>
        <v>0</v>
      </c>
      <c r="R111" s="2">
        <f t="shared" si="42"/>
        <v>0</v>
      </c>
      <c r="S111" s="2">
        <f t="shared" si="42"/>
        <v>0</v>
      </c>
      <c r="T111" s="2">
        <f t="shared" si="42"/>
        <v>0</v>
      </c>
      <c r="U111" s="2">
        <f t="shared" si="43"/>
        <v>0</v>
      </c>
      <c r="V111" s="2">
        <f t="shared" si="43"/>
        <v>0</v>
      </c>
      <c r="W111" s="2">
        <f t="shared" si="43"/>
        <v>0</v>
      </c>
      <c r="X111" s="2">
        <f t="shared" si="43"/>
        <v>0</v>
      </c>
      <c r="Y111" s="2">
        <f t="shared" si="43"/>
        <v>0</v>
      </c>
      <c r="Z111" s="2">
        <f t="shared" si="43"/>
        <v>0</v>
      </c>
      <c r="AA111" s="2">
        <f t="shared" si="43"/>
        <v>0</v>
      </c>
      <c r="AB111" s="2">
        <f t="shared" si="43"/>
        <v>0</v>
      </c>
      <c r="AC111" s="2">
        <f t="shared" si="43"/>
        <v>0</v>
      </c>
      <c r="AD111" s="2">
        <f t="shared" si="43"/>
        <v>0</v>
      </c>
      <c r="AE111" s="2">
        <f t="shared" si="44"/>
        <v>0</v>
      </c>
      <c r="AF111" s="2">
        <f t="shared" si="44"/>
        <v>0</v>
      </c>
      <c r="AG111" s="2">
        <f t="shared" si="44"/>
        <v>0</v>
      </c>
      <c r="AH111" s="2">
        <f t="shared" si="44"/>
        <v>0</v>
      </c>
      <c r="AI111" s="2">
        <f t="shared" si="44"/>
        <v>0</v>
      </c>
      <c r="AJ111" s="2">
        <f t="shared" si="44"/>
        <v>0</v>
      </c>
      <c r="AK111" s="54">
        <f t="shared" si="38"/>
        <v>0</v>
      </c>
    </row>
    <row r="112" spans="1:37" x14ac:dyDescent="0.35">
      <c r="A112" s="29">
        <f t="shared" si="31"/>
        <v>108</v>
      </c>
      <c r="C112" s="36"/>
      <c r="J112" s="32">
        <v>24</v>
      </c>
      <c r="K112" s="2">
        <f t="shared" si="42"/>
        <v>0</v>
      </c>
      <c r="L112" s="2">
        <f t="shared" si="42"/>
        <v>0</v>
      </c>
      <c r="M112" s="2">
        <f t="shared" si="42"/>
        <v>0</v>
      </c>
      <c r="N112" s="2">
        <f t="shared" si="42"/>
        <v>0</v>
      </c>
      <c r="O112" s="2">
        <f t="shared" si="42"/>
        <v>0</v>
      </c>
      <c r="P112" s="2">
        <f t="shared" si="42"/>
        <v>0</v>
      </c>
      <c r="Q112" s="2">
        <f t="shared" si="42"/>
        <v>0</v>
      </c>
      <c r="R112" s="2">
        <f t="shared" si="42"/>
        <v>0</v>
      </c>
      <c r="S112" s="2">
        <f t="shared" si="42"/>
        <v>0</v>
      </c>
      <c r="T112" s="2">
        <f t="shared" si="42"/>
        <v>0</v>
      </c>
      <c r="U112" s="2">
        <f t="shared" si="43"/>
        <v>0</v>
      </c>
      <c r="V112" s="2">
        <f t="shared" si="43"/>
        <v>0</v>
      </c>
      <c r="W112" s="2">
        <f t="shared" si="43"/>
        <v>0</v>
      </c>
      <c r="X112" s="2">
        <f t="shared" si="43"/>
        <v>0</v>
      </c>
      <c r="Y112" s="2">
        <f t="shared" si="43"/>
        <v>0</v>
      </c>
      <c r="Z112" s="2">
        <f t="shared" si="43"/>
        <v>0</v>
      </c>
      <c r="AA112" s="2">
        <f t="shared" si="43"/>
        <v>0</v>
      </c>
      <c r="AB112" s="2">
        <f t="shared" si="43"/>
        <v>0</v>
      </c>
      <c r="AC112" s="2">
        <f t="shared" si="43"/>
        <v>0</v>
      </c>
      <c r="AD112" s="2">
        <f t="shared" si="43"/>
        <v>0</v>
      </c>
      <c r="AE112" s="2">
        <f t="shared" si="44"/>
        <v>0</v>
      </c>
      <c r="AF112" s="2">
        <f t="shared" si="44"/>
        <v>0</v>
      </c>
      <c r="AG112" s="2">
        <f t="shared" si="44"/>
        <v>0</v>
      </c>
      <c r="AH112" s="2">
        <f t="shared" si="44"/>
        <v>0</v>
      </c>
      <c r="AI112" s="2">
        <f t="shared" si="44"/>
        <v>0</v>
      </c>
      <c r="AJ112" s="2">
        <f t="shared" si="44"/>
        <v>0</v>
      </c>
      <c r="AK112" s="54">
        <f t="shared" si="38"/>
        <v>0</v>
      </c>
    </row>
    <row r="113" spans="1:37" x14ac:dyDescent="0.35">
      <c r="A113" s="29">
        <f t="shared" si="31"/>
        <v>109</v>
      </c>
      <c r="C113" s="36"/>
      <c r="J113" s="32">
        <v>25</v>
      </c>
      <c r="K113" s="2">
        <f t="shared" si="42"/>
        <v>0</v>
      </c>
      <c r="L113" s="2">
        <f t="shared" si="42"/>
        <v>0</v>
      </c>
      <c r="M113" s="2">
        <f t="shared" si="42"/>
        <v>0</v>
      </c>
      <c r="N113" s="2">
        <f t="shared" si="42"/>
        <v>0</v>
      </c>
      <c r="O113" s="2">
        <f t="shared" si="42"/>
        <v>0</v>
      </c>
      <c r="P113" s="2">
        <f t="shared" si="42"/>
        <v>0</v>
      </c>
      <c r="Q113" s="2">
        <f t="shared" si="42"/>
        <v>0</v>
      </c>
      <c r="R113" s="2">
        <f t="shared" si="42"/>
        <v>0</v>
      </c>
      <c r="S113" s="2">
        <f t="shared" si="42"/>
        <v>0</v>
      </c>
      <c r="T113" s="2">
        <f t="shared" si="42"/>
        <v>0</v>
      </c>
      <c r="U113" s="2">
        <f t="shared" si="43"/>
        <v>0</v>
      </c>
      <c r="V113" s="2">
        <f t="shared" si="43"/>
        <v>0</v>
      </c>
      <c r="W113" s="2">
        <f t="shared" si="43"/>
        <v>0</v>
      </c>
      <c r="X113" s="2">
        <f t="shared" si="43"/>
        <v>0</v>
      </c>
      <c r="Y113" s="2">
        <f t="shared" si="43"/>
        <v>0</v>
      </c>
      <c r="Z113" s="2">
        <f t="shared" si="43"/>
        <v>0</v>
      </c>
      <c r="AA113" s="2">
        <f t="shared" si="43"/>
        <v>0</v>
      </c>
      <c r="AB113" s="2">
        <f t="shared" si="43"/>
        <v>0</v>
      </c>
      <c r="AC113" s="2">
        <f t="shared" si="43"/>
        <v>0</v>
      </c>
      <c r="AD113" s="2">
        <f t="shared" si="43"/>
        <v>0</v>
      </c>
      <c r="AE113" s="2">
        <f t="shared" si="44"/>
        <v>0</v>
      </c>
      <c r="AF113" s="2">
        <f t="shared" si="44"/>
        <v>0</v>
      </c>
      <c r="AG113" s="2">
        <f t="shared" si="44"/>
        <v>0</v>
      </c>
      <c r="AH113" s="2">
        <f t="shared" si="44"/>
        <v>0</v>
      </c>
      <c r="AI113" s="2">
        <f t="shared" si="44"/>
        <v>0</v>
      </c>
      <c r="AJ113" s="2">
        <f t="shared" si="44"/>
        <v>0</v>
      </c>
      <c r="AK113" s="54">
        <f t="shared" si="38"/>
        <v>0</v>
      </c>
    </row>
    <row r="114" spans="1:37" x14ac:dyDescent="0.35">
      <c r="A114" s="29">
        <f t="shared" si="31"/>
        <v>110</v>
      </c>
      <c r="H114" s="34"/>
      <c r="I114" s="34"/>
      <c r="J114" s="33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</row>
    <row r="115" spans="1:37" x14ac:dyDescent="0.35">
      <c r="A115" s="29">
        <f t="shared" si="31"/>
        <v>111</v>
      </c>
      <c r="B115" s="23" t="s">
        <v>8</v>
      </c>
      <c r="C115" s="35" t="s">
        <v>59</v>
      </c>
      <c r="D115" s="35"/>
      <c r="E115" s="35"/>
      <c r="F115" s="35"/>
      <c r="G115" s="35"/>
    </row>
    <row r="116" spans="1:37" x14ac:dyDescent="0.35">
      <c r="A116" s="29">
        <f t="shared" si="31"/>
        <v>112</v>
      </c>
      <c r="C116" s="36" t="s">
        <v>60</v>
      </c>
      <c r="K116" s="59">
        <f>K57</f>
        <v>0</v>
      </c>
      <c r="L116" s="59">
        <f t="shared" ref="L116:AJ116" si="45">L57</f>
        <v>0</v>
      </c>
      <c r="M116" s="59">
        <f t="shared" si="45"/>
        <v>-3.4733976888970064</v>
      </c>
      <c r="N116" s="59">
        <f t="shared" si="45"/>
        <v>-1480.0339324384868</v>
      </c>
      <c r="O116" s="59">
        <f t="shared" si="45"/>
        <v>-359.29977078235743</v>
      </c>
      <c r="P116" s="59">
        <f t="shared" si="45"/>
        <v>2056.8432982196841</v>
      </c>
      <c r="Q116" s="59">
        <f t="shared" si="45"/>
        <v>2180.7985137548317</v>
      </c>
      <c r="R116" s="59">
        <f t="shared" si="45"/>
        <v>2285.7370438824705</v>
      </c>
      <c r="S116" s="59">
        <f t="shared" si="45"/>
        <v>2421.2187363046364</v>
      </c>
      <c r="T116" s="59">
        <f t="shared" si="45"/>
        <v>2555.4487964833997</v>
      </c>
      <c r="U116" s="59">
        <f t="shared" si="45"/>
        <v>2688.3888998200737</v>
      </c>
      <c r="V116" s="59">
        <f t="shared" si="45"/>
        <v>2819.9996912252673</v>
      </c>
      <c r="W116" s="59">
        <f t="shared" si="45"/>
        <v>2923.3324709824565</v>
      </c>
      <c r="X116" s="59">
        <f t="shared" si="45"/>
        <v>2697.037711260446</v>
      </c>
      <c r="Y116" s="59">
        <f t="shared" si="45"/>
        <v>2105.6108299616126</v>
      </c>
      <c r="Z116" s="59">
        <f t="shared" si="45"/>
        <v>1860.1789557449099</v>
      </c>
      <c r="AA116" s="59">
        <f t="shared" si="45"/>
        <v>1952.9681585266301</v>
      </c>
      <c r="AB116" s="59">
        <f t="shared" si="45"/>
        <v>2010.1952026071122</v>
      </c>
      <c r="AC116" s="59">
        <f t="shared" si="45"/>
        <v>2122.7850461863436</v>
      </c>
      <c r="AD116" s="59">
        <f t="shared" si="45"/>
        <v>2237.5339618492562</v>
      </c>
      <c r="AE116" s="59">
        <f t="shared" si="45"/>
        <v>2354.5223742230351</v>
      </c>
      <c r="AF116" s="59">
        <f t="shared" si="45"/>
        <v>2473.8339013946561</v>
      </c>
      <c r="AG116" s="59">
        <f t="shared" si="45"/>
        <v>2547.3738281019369</v>
      </c>
      <c r="AH116" s="59">
        <f t="shared" si="45"/>
        <v>3369.3918257093724</v>
      </c>
      <c r="AI116" s="59">
        <f t="shared" si="45"/>
        <v>3001.8719243887431</v>
      </c>
      <c r="AJ116" s="59">
        <f t="shared" si="45"/>
        <v>2639.7382082328718</v>
      </c>
    </row>
    <row r="117" spans="1:37" x14ac:dyDescent="0.35">
      <c r="A117" s="29">
        <f t="shared" si="31"/>
        <v>113</v>
      </c>
      <c r="C117" s="36" t="s">
        <v>61</v>
      </c>
      <c r="K117" s="59">
        <f>K28</f>
        <v>1407.3254908465979</v>
      </c>
      <c r="L117" s="59">
        <f t="shared" ref="L117:AJ117" si="46">L28</f>
        <v>1624.1821580309227</v>
      </c>
      <c r="M117" s="59">
        <f t="shared" si="46"/>
        <v>2135.6323773889494</v>
      </c>
      <c r="N117" s="59">
        <f t="shared" si="46"/>
        <v>3256.1107356883986</v>
      </c>
      <c r="O117" s="59">
        <f t="shared" si="46"/>
        <v>3408.9102068550483</v>
      </c>
      <c r="P117" s="59">
        <f t="shared" si="46"/>
        <v>3264.4380069629096</v>
      </c>
      <c r="Q117" s="59">
        <f t="shared" si="46"/>
        <v>3430.0631925897796</v>
      </c>
      <c r="R117" s="59">
        <f t="shared" si="46"/>
        <v>3651.8008401635402</v>
      </c>
      <c r="S117" s="59">
        <f t="shared" si="46"/>
        <v>3825.9007400950904</v>
      </c>
      <c r="T117" s="59">
        <f t="shared" si="46"/>
        <v>4010.666109797236</v>
      </c>
      <c r="U117" s="59">
        <f t="shared" si="46"/>
        <v>4218.6491140836906</v>
      </c>
      <c r="V117" s="59">
        <f t="shared" si="46"/>
        <v>4426.3462373805723</v>
      </c>
      <c r="W117" s="59">
        <f t="shared" si="46"/>
        <v>4720.7574202839451</v>
      </c>
      <c r="X117" s="59">
        <f t="shared" si="46"/>
        <v>4957.0670461148575</v>
      </c>
      <c r="Y117" s="59">
        <f t="shared" si="46"/>
        <v>5224.2843475264244</v>
      </c>
      <c r="Z117" s="59">
        <f t="shared" si="46"/>
        <v>5500.6393279408658</v>
      </c>
      <c r="AA117" s="59">
        <f t="shared" si="46"/>
        <v>5792.9594243817855</v>
      </c>
      <c r="AB117" s="59">
        <f t="shared" si="46"/>
        <v>6194.0818691097611</v>
      </c>
      <c r="AC117" s="59">
        <f t="shared" si="46"/>
        <v>6537.5265746353534</v>
      </c>
      <c r="AD117" s="59">
        <f t="shared" si="46"/>
        <v>6887.3126855122055</v>
      </c>
      <c r="AE117" s="59">
        <f t="shared" si="46"/>
        <v>7257.4516705639498</v>
      </c>
      <c r="AF117" s="59">
        <f t="shared" si="46"/>
        <v>7649.1887143115946</v>
      </c>
      <c r="AG117" s="59">
        <f t="shared" si="46"/>
        <v>8192.7120011841107</v>
      </c>
      <c r="AH117" s="59">
        <f t="shared" si="46"/>
        <v>0</v>
      </c>
      <c r="AI117" s="59">
        <f t="shared" si="46"/>
        <v>0</v>
      </c>
      <c r="AJ117" s="59">
        <f t="shared" si="46"/>
        <v>0</v>
      </c>
    </row>
    <row r="118" spans="1:37" x14ac:dyDescent="0.35">
      <c r="A118" s="29">
        <f t="shared" si="31"/>
        <v>114</v>
      </c>
      <c r="C118" s="50" t="s">
        <v>62</v>
      </c>
      <c r="K118" s="60">
        <f>SUM(K116:K117)</f>
        <v>1407.3254908465979</v>
      </c>
      <c r="L118" s="60">
        <f t="shared" ref="L118:AJ118" si="47">SUM(L116:L117)</f>
        <v>1624.1821580309227</v>
      </c>
      <c r="M118" s="60">
        <f t="shared" si="47"/>
        <v>2132.1589797000524</v>
      </c>
      <c r="N118" s="60">
        <f t="shared" si="47"/>
        <v>1776.0768032499118</v>
      </c>
      <c r="O118" s="60">
        <f t="shared" si="47"/>
        <v>3049.6104360726908</v>
      </c>
      <c r="P118" s="60">
        <f t="shared" si="47"/>
        <v>5321.2813051825942</v>
      </c>
      <c r="Q118" s="60">
        <f t="shared" si="47"/>
        <v>5610.8617063446109</v>
      </c>
      <c r="R118" s="60">
        <f t="shared" si="47"/>
        <v>5937.5378840460107</v>
      </c>
      <c r="S118" s="60">
        <f t="shared" si="47"/>
        <v>6247.1194763997264</v>
      </c>
      <c r="T118" s="60">
        <f t="shared" si="47"/>
        <v>6566.1149062806362</v>
      </c>
      <c r="U118" s="60">
        <f t="shared" si="47"/>
        <v>6907.0380139037643</v>
      </c>
      <c r="V118" s="60">
        <f t="shared" si="47"/>
        <v>7246.3459286058396</v>
      </c>
      <c r="W118" s="60">
        <f t="shared" si="47"/>
        <v>7644.0898912664015</v>
      </c>
      <c r="X118" s="60">
        <f t="shared" si="47"/>
        <v>7654.104757375304</v>
      </c>
      <c r="Y118" s="60">
        <f t="shared" si="47"/>
        <v>7329.895177488037</v>
      </c>
      <c r="Z118" s="60">
        <f t="shared" si="47"/>
        <v>7360.8182836857759</v>
      </c>
      <c r="AA118" s="60">
        <f t="shared" si="47"/>
        <v>7745.9275829084154</v>
      </c>
      <c r="AB118" s="60">
        <f t="shared" si="47"/>
        <v>8204.2770717168733</v>
      </c>
      <c r="AC118" s="60">
        <f t="shared" si="47"/>
        <v>8660.3116208216961</v>
      </c>
      <c r="AD118" s="60">
        <f t="shared" si="47"/>
        <v>9124.8466473614608</v>
      </c>
      <c r="AE118" s="60">
        <f t="shared" si="47"/>
        <v>9611.9740447869845</v>
      </c>
      <c r="AF118" s="60">
        <f t="shared" si="47"/>
        <v>10123.02261570625</v>
      </c>
      <c r="AG118" s="60">
        <f t="shared" si="47"/>
        <v>10740.085829286047</v>
      </c>
      <c r="AH118" s="60">
        <f t="shared" si="47"/>
        <v>3369.3918257093724</v>
      </c>
      <c r="AI118" s="60">
        <f t="shared" si="47"/>
        <v>3001.8719243887431</v>
      </c>
      <c r="AJ118" s="60">
        <f t="shared" si="47"/>
        <v>2639.7382082328718</v>
      </c>
    </row>
    <row r="120" spans="1:37" x14ac:dyDescent="0.35">
      <c r="B120" s="23"/>
    </row>
  </sheetData>
  <mergeCells count="4">
    <mergeCell ref="C5:G5"/>
    <mergeCell ref="B1:AJ1"/>
    <mergeCell ref="B2:AJ2"/>
    <mergeCell ref="B4:AJ4"/>
  </mergeCells>
  <dataValidations count="3">
    <dataValidation allowBlank="1" showInputMessage="1" showErrorMessage="1" prompt="AFUDC will apply if:_x000a_1) ISD is greater than nominal year; and_x000a_2) Costs occur in years before ISD " sqref="G21" xr:uid="{D492BDB2-4DED-4249-9828-218C27DC109C}"/>
    <dataValidation allowBlank="1" showInputMessage="1" showErrorMessage="1" prompt="Enter capital costs in present day dollars." sqref="C20:G20" xr:uid="{55232737-D5E7-3B44-8117-94791DE5EEEA}"/>
    <dataValidation allowBlank="1" showInputMessage="1" showErrorMessage="1" prompt="Enter O&amp;M costs in present day dollars" sqref="C25:G25" xr:uid="{4B7CC107-CEEF-0B42-8165-B237F190B7FC}"/>
  </dataValidations>
  <printOptions horizontalCentered="1"/>
  <pageMargins left="0.7" right="0.7" top="0.75" bottom="0.75" header="0.3" footer="0.3"/>
  <pageSetup scale="29" orientation="landscape" r:id="rId1"/>
  <headerFooter>
    <oddHeader>&amp;R&amp;"Arial,Bold"&amp;10AEY-YUB-067(f)
Attachment 1
&amp;A
Page &amp;P of 4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5A77C-1168-B943-9505-C97643DD5346}">
  <sheetPr>
    <pageSetUpPr autoPageBreaks="0" fitToPage="1"/>
  </sheetPr>
  <dimension ref="A1:AL120"/>
  <sheetViews>
    <sheetView showGridLines="0" tabSelected="1" view="pageBreakPreview" zoomScale="60" zoomScaleNormal="100" zoomScalePageLayoutView="125" workbookViewId="0">
      <selection activeCell="C43" sqref="C43"/>
    </sheetView>
  </sheetViews>
  <sheetFormatPr defaultColWidth="8.58203125" defaultRowHeight="14.5" x14ac:dyDescent="0.35"/>
  <cols>
    <col min="1" max="1" width="6.08203125" style="27" customWidth="1"/>
    <col min="2" max="2" width="3" style="22" customWidth="1"/>
    <col min="3" max="3" width="16.83203125" style="27" bestFit="1" customWidth="1"/>
    <col min="4" max="7" width="8.58203125" style="27" customWidth="1"/>
    <col min="8" max="9" width="1.83203125" style="27" customWidth="1"/>
    <col min="10" max="10" width="4.75" style="27" bestFit="1" customWidth="1"/>
    <col min="11" max="12" width="9.25" style="27" bestFit="1" customWidth="1"/>
    <col min="13" max="13" width="10.75" style="27" bestFit="1" customWidth="1"/>
    <col min="14" max="15" width="9.83203125" style="27" bestFit="1" customWidth="1"/>
    <col min="16" max="17" width="9.25" style="27" bestFit="1" customWidth="1"/>
    <col min="18" max="18" width="9.08203125" style="27" bestFit="1" customWidth="1"/>
    <col min="19" max="23" width="9.75" style="27" bestFit="1" customWidth="1"/>
    <col min="24" max="24" width="9.25" style="27" bestFit="1" customWidth="1"/>
    <col min="25" max="26" width="9.75" style="27" bestFit="1" customWidth="1"/>
    <col min="27" max="27" width="9.25" style="27" bestFit="1" customWidth="1"/>
    <col min="28" max="28" width="9.75" style="27" bestFit="1" customWidth="1"/>
    <col min="29" max="29" width="9.25" style="27" bestFit="1" customWidth="1"/>
    <col min="30" max="32" width="9.75" style="27" bestFit="1" customWidth="1"/>
    <col min="33" max="33" width="9.25" style="27" bestFit="1" customWidth="1"/>
    <col min="34" max="36" width="7.83203125" style="27" bestFit="1" customWidth="1"/>
    <col min="37" max="16384" width="8.58203125" style="27"/>
  </cols>
  <sheetData>
    <row r="1" spans="1:36" ht="15.5" x14ac:dyDescent="0.35">
      <c r="B1" s="73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</row>
    <row r="2" spans="1:36" ht="15.5" x14ac:dyDescent="0.35">
      <c r="B2" s="73" t="s">
        <v>1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</row>
    <row r="3" spans="1:36" x14ac:dyDescent="0.35">
      <c r="A3" s="68" t="s">
        <v>12</v>
      </c>
    </row>
    <row r="4" spans="1:36" ht="15.5" x14ac:dyDescent="0.35">
      <c r="A4" s="69" t="s">
        <v>3</v>
      </c>
      <c r="B4" s="74" t="s">
        <v>4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</row>
    <row r="5" spans="1:36" x14ac:dyDescent="0.35">
      <c r="A5" s="29">
        <v>1</v>
      </c>
      <c r="C5" s="75" t="s">
        <v>63</v>
      </c>
      <c r="D5" s="75"/>
      <c r="E5" s="75"/>
      <c r="F5" s="75"/>
      <c r="G5" s="75"/>
      <c r="K5" s="32">
        <v>0</v>
      </c>
      <c r="L5" s="32">
        <v>1</v>
      </c>
      <c r="M5" s="32">
        <v>2</v>
      </c>
      <c r="N5" s="32">
        <v>3</v>
      </c>
      <c r="O5" s="32">
        <v>4</v>
      </c>
      <c r="P5" s="32">
        <v>5</v>
      </c>
      <c r="Q5" s="32">
        <v>6</v>
      </c>
      <c r="R5" s="32">
        <v>7</v>
      </c>
      <c r="S5" s="32">
        <v>8</v>
      </c>
      <c r="T5" s="32">
        <v>9</v>
      </c>
      <c r="U5" s="32">
        <v>10</v>
      </c>
      <c r="V5" s="32">
        <v>11</v>
      </c>
      <c r="W5" s="32">
        <v>12</v>
      </c>
      <c r="X5" s="32">
        <v>13</v>
      </c>
      <c r="Y5" s="32">
        <v>14</v>
      </c>
      <c r="Z5" s="32">
        <v>15</v>
      </c>
      <c r="AA5" s="32">
        <v>16</v>
      </c>
      <c r="AB5" s="32">
        <v>17</v>
      </c>
      <c r="AC5" s="32">
        <v>18</v>
      </c>
      <c r="AD5" s="32">
        <v>19</v>
      </c>
      <c r="AE5" s="32">
        <v>20</v>
      </c>
      <c r="AF5" s="32">
        <v>21</v>
      </c>
      <c r="AG5" s="32">
        <v>22</v>
      </c>
      <c r="AH5" s="32">
        <v>23</v>
      </c>
      <c r="AI5" s="32">
        <v>24</v>
      </c>
      <c r="AJ5" s="32">
        <v>25</v>
      </c>
    </row>
    <row r="6" spans="1:36" x14ac:dyDescent="0.35">
      <c r="A6" s="29">
        <f>A5+1</f>
        <v>2</v>
      </c>
      <c r="C6" s="61"/>
      <c r="D6" s="61"/>
      <c r="E6" s="61"/>
      <c r="F6" s="61"/>
      <c r="G6" s="61"/>
      <c r="J6" s="33" t="s">
        <v>7</v>
      </c>
      <c r="K6" s="29">
        <f>'Option 1'!$K$6</f>
        <v>2020</v>
      </c>
      <c r="L6" s="29">
        <f>K6+1</f>
        <v>2021</v>
      </c>
      <c r="M6" s="29">
        <f t="shared" ref="M6:AJ6" si="0">L6+1</f>
        <v>2022</v>
      </c>
      <c r="N6" s="29">
        <f t="shared" si="0"/>
        <v>2023</v>
      </c>
      <c r="O6" s="29">
        <f t="shared" si="0"/>
        <v>2024</v>
      </c>
      <c r="P6" s="29">
        <f t="shared" si="0"/>
        <v>2025</v>
      </c>
      <c r="Q6" s="29">
        <f t="shared" si="0"/>
        <v>2026</v>
      </c>
      <c r="R6" s="29">
        <f t="shared" si="0"/>
        <v>2027</v>
      </c>
      <c r="S6" s="29">
        <f t="shared" si="0"/>
        <v>2028</v>
      </c>
      <c r="T6" s="29">
        <f t="shared" si="0"/>
        <v>2029</v>
      </c>
      <c r="U6" s="29">
        <f t="shared" si="0"/>
        <v>2030</v>
      </c>
      <c r="V6" s="29">
        <f t="shared" si="0"/>
        <v>2031</v>
      </c>
      <c r="W6" s="29">
        <f t="shared" si="0"/>
        <v>2032</v>
      </c>
      <c r="X6" s="29">
        <f t="shared" si="0"/>
        <v>2033</v>
      </c>
      <c r="Y6" s="29">
        <f t="shared" si="0"/>
        <v>2034</v>
      </c>
      <c r="Z6" s="29">
        <f t="shared" si="0"/>
        <v>2035</v>
      </c>
      <c r="AA6" s="29">
        <f t="shared" si="0"/>
        <v>2036</v>
      </c>
      <c r="AB6" s="29">
        <f t="shared" si="0"/>
        <v>2037</v>
      </c>
      <c r="AC6" s="29">
        <f t="shared" si="0"/>
        <v>2038</v>
      </c>
      <c r="AD6" s="29">
        <f t="shared" si="0"/>
        <v>2039</v>
      </c>
      <c r="AE6" s="29">
        <f t="shared" si="0"/>
        <v>2040</v>
      </c>
      <c r="AF6" s="29">
        <f t="shared" si="0"/>
        <v>2041</v>
      </c>
      <c r="AG6" s="29">
        <f t="shared" si="0"/>
        <v>2042</v>
      </c>
      <c r="AH6" s="29">
        <f t="shared" si="0"/>
        <v>2043</v>
      </c>
      <c r="AI6" s="29">
        <f t="shared" si="0"/>
        <v>2044</v>
      </c>
      <c r="AJ6" s="29">
        <f t="shared" si="0"/>
        <v>2045</v>
      </c>
    </row>
    <row r="7" spans="1:36" x14ac:dyDescent="0.35">
      <c r="A7" s="29">
        <f t="shared" ref="A7:A70" si="1">A6+1</f>
        <v>3</v>
      </c>
    </row>
    <row r="8" spans="1:36" x14ac:dyDescent="0.35">
      <c r="A8" s="29">
        <f t="shared" si="1"/>
        <v>4</v>
      </c>
      <c r="B8" s="23" t="s">
        <v>8</v>
      </c>
      <c r="C8" s="35" t="s">
        <v>14</v>
      </c>
      <c r="D8" s="35"/>
      <c r="E8" s="35"/>
      <c r="F8" s="35"/>
      <c r="G8" s="35"/>
    </row>
    <row r="9" spans="1:36" x14ac:dyDescent="0.35">
      <c r="A9" s="29">
        <f t="shared" si="1"/>
        <v>5</v>
      </c>
      <c r="B9" s="62"/>
      <c r="D9" s="29" t="s">
        <v>15</v>
      </c>
      <c r="E9" s="29" t="s">
        <v>16</v>
      </c>
      <c r="F9" s="29" t="s">
        <v>17</v>
      </c>
      <c r="G9" s="29" t="s">
        <v>18</v>
      </c>
    </row>
    <row r="10" spans="1:36" x14ac:dyDescent="0.35">
      <c r="A10" s="29">
        <f t="shared" si="1"/>
        <v>6</v>
      </c>
      <c r="B10" s="62"/>
      <c r="C10" s="36" t="s">
        <v>19</v>
      </c>
      <c r="D10" s="37">
        <f>'Option 1'!D10</f>
        <v>5.0900000000000001E-2</v>
      </c>
      <c r="E10" s="37">
        <f>'Option 1'!E10</f>
        <v>0.59570000000000001</v>
      </c>
      <c r="F10" s="37">
        <f>G10</f>
        <v>3.0321130000000002E-2</v>
      </c>
      <c r="G10" s="37">
        <f>D10*E10</f>
        <v>3.0321130000000002E-2</v>
      </c>
    </row>
    <row r="11" spans="1:36" x14ac:dyDescent="0.35">
      <c r="A11" s="29">
        <f t="shared" si="1"/>
        <v>7</v>
      </c>
      <c r="B11" s="62"/>
      <c r="C11" s="36" t="s">
        <v>20</v>
      </c>
      <c r="D11" s="37">
        <f>'Option 1'!D11</f>
        <v>0</v>
      </c>
      <c r="E11" s="37">
        <f>'Option 1'!E11</f>
        <v>6.8999999999999999E-3</v>
      </c>
      <c r="F11" s="37">
        <f>G11/(1-$D$14)</f>
        <v>0</v>
      </c>
      <c r="G11" s="37">
        <f>D11*E11</f>
        <v>0</v>
      </c>
    </row>
    <row r="12" spans="1:36" x14ac:dyDescent="0.35">
      <c r="A12" s="29">
        <f t="shared" si="1"/>
        <v>8</v>
      </c>
      <c r="B12" s="62"/>
      <c r="C12" s="36" t="s">
        <v>21</v>
      </c>
      <c r="D12" s="37">
        <f>'Option 1'!D12</f>
        <v>0.09</v>
      </c>
      <c r="E12" s="37">
        <f>'Option 1'!E12</f>
        <v>0.39729999999999999</v>
      </c>
      <c r="F12" s="37">
        <f>G12/(1-$D$14)</f>
        <v>4.8982191780821915E-2</v>
      </c>
      <c r="G12" s="37">
        <f>D12*E12</f>
        <v>3.5756999999999997E-2</v>
      </c>
    </row>
    <row r="13" spans="1:36" x14ac:dyDescent="0.35">
      <c r="A13" s="29">
        <f t="shared" si="1"/>
        <v>9</v>
      </c>
      <c r="B13" s="62"/>
      <c r="C13" s="35" t="s">
        <v>22</v>
      </c>
      <c r="D13" s="37"/>
      <c r="E13" s="38">
        <f>SUM(E10:E12)</f>
        <v>0.99990000000000001</v>
      </c>
      <c r="F13" s="39">
        <f>SUM(F10:F12)</f>
        <v>7.9303321780821917E-2</v>
      </c>
      <c r="G13" s="39">
        <f>SUM(G10:G12)</f>
        <v>6.6078129999999999E-2</v>
      </c>
    </row>
    <row r="14" spans="1:36" x14ac:dyDescent="0.35">
      <c r="A14" s="29">
        <f t="shared" si="1"/>
        <v>10</v>
      </c>
      <c r="B14" s="62"/>
      <c r="C14" s="40" t="s">
        <v>23</v>
      </c>
      <c r="D14" s="41">
        <f>'Option 1'!D14</f>
        <v>0.27</v>
      </c>
    </row>
    <row r="15" spans="1:36" x14ac:dyDescent="0.35">
      <c r="A15" s="29">
        <f t="shared" si="1"/>
        <v>11</v>
      </c>
      <c r="B15" s="62"/>
    </row>
    <row r="16" spans="1:36" x14ac:dyDescent="0.35">
      <c r="A16" s="29">
        <f t="shared" si="1"/>
        <v>12</v>
      </c>
      <c r="B16" s="23" t="s">
        <v>8</v>
      </c>
      <c r="C16" s="35" t="s">
        <v>24</v>
      </c>
      <c r="D16" s="35"/>
      <c r="E16" s="35"/>
      <c r="F16" s="35"/>
      <c r="G16" s="35"/>
    </row>
    <row r="17" spans="1:38" x14ac:dyDescent="0.35">
      <c r="A17" s="29">
        <f t="shared" si="1"/>
        <v>13</v>
      </c>
      <c r="B17" s="62"/>
      <c r="C17" s="40" t="s">
        <v>25</v>
      </c>
      <c r="D17" s="42">
        <f>'Option 1'!D17</f>
        <v>0.02</v>
      </c>
      <c r="K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</row>
    <row r="18" spans="1:38" x14ac:dyDescent="0.35">
      <c r="A18" s="29">
        <f t="shared" si="1"/>
        <v>14</v>
      </c>
      <c r="B18" s="62"/>
      <c r="C18" s="40" t="s">
        <v>26</v>
      </c>
      <c r="D18" s="42">
        <f>'Option 1'!D18</f>
        <v>0.02</v>
      </c>
      <c r="K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</row>
    <row r="19" spans="1:38" collapsed="1" x14ac:dyDescent="0.35">
      <c r="A19" s="29">
        <f t="shared" si="1"/>
        <v>15</v>
      </c>
    </row>
    <row r="20" spans="1:38" x14ac:dyDescent="0.35">
      <c r="A20" s="29">
        <f t="shared" si="1"/>
        <v>16</v>
      </c>
      <c r="B20" s="23" t="s">
        <v>8</v>
      </c>
      <c r="C20" s="35" t="s">
        <v>27</v>
      </c>
      <c r="D20" s="35"/>
      <c r="E20" s="35"/>
      <c r="F20" s="35"/>
      <c r="G20" s="35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</row>
    <row r="21" spans="1:38" ht="29" x14ac:dyDescent="0.35">
      <c r="A21" s="29">
        <f t="shared" si="1"/>
        <v>17</v>
      </c>
      <c r="C21" s="43" t="s">
        <v>28</v>
      </c>
      <c r="D21" s="28" t="s">
        <v>29</v>
      </c>
      <c r="E21" s="28" t="s">
        <v>30</v>
      </c>
      <c r="F21" s="28" t="s">
        <v>31</v>
      </c>
      <c r="G21" s="28"/>
    </row>
    <row r="22" spans="1:38" x14ac:dyDescent="0.35">
      <c r="A22" s="29">
        <f t="shared" si="1"/>
        <v>18</v>
      </c>
      <c r="C22" s="27" t="s">
        <v>32</v>
      </c>
      <c r="D22" s="29">
        <v>2022</v>
      </c>
      <c r="E22" s="44">
        <v>10</v>
      </c>
      <c r="F22" s="45">
        <v>1</v>
      </c>
      <c r="G22" s="29"/>
      <c r="J22" s="29"/>
      <c r="K22" s="46">
        <v>4.0884057234429081</v>
      </c>
      <c r="L22" s="46">
        <v>1362.974093468157</v>
      </c>
      <c r="M22" s="46">
        <v>11731.966523707801</v>
      </c>
      <c r="N22" s="46">
        <v>21.930802388849742</v>
      </c>
      <c r="O22" s="46">
        <v>22.897576289764775</v>
      </c>
      <c r="P22" s="46">
        <v>23.906968411341257</v>
      </c>
      <c r="Q22" s="46">
        <v>24.9608574893732</v>
      </c>
      <c r="R22" s="46">
        <v>26.061205079822273</v>
      </c>
      <c r="S22" s="46">
        <v>27.210059209773164</v>
      </c>
      <c r="T22" s="46">
        <v>28.409558189333367</v>
      </c>
      <c r="U22" s="46">
        <v>29.661934591572948</v>
      </c>
      <c r="V22" s="46">
        <v>30.969519407911537</v>
      </c>
      <c r="W22" s="46">
        <v>32.334746386687016</v>
      </c>
      <c r="X22" s="46">
        <v>33.760156562980853</v>
      </c>
      <c r="Y22" s="46">
        <v>35.24840298813173</v>
      </c>
      <c r="Z22" s="46">
        <v>36.802255667739459</v>
      </c>
      <c r="AA22" s="46">
        <v>38.424606717350997</v>
      </c>
      <c r="AB22" s="46">
        <v>40.1184757454239</v>
      </c>
      <c r="AC22" s="46">
        <v>41.887015473586729</v>
      </c>
      <c r="AD22" s="46">
        <v>43.733517604656839</v>
      </c>
      <c r="AE22" s="46">
        <v>45.661418949337573</v>
      </c>
      <c r="AF22" s="46">
        <v>47.67430782299828</v>
      </c>
      <c r="AG22" s="46">
        <v>49.775930724442979</v>
      </c>
      <c r="AH22" s="46">
        <v>0</v>
      </c>
      <c r="AI22" s="46">
        <v>0</v>
      </c>
      <c r="AJ22" s="46">
        <v>0</v>
      </c>
      <c r="AL22" s="47"/>
    </row>
    <row r="23" spans="1:38" x14ac:dyDescent="0.35">
      <c r="A23" s="29">
        <f t="shared" si="1"/>
        <v>19</v>
      </c>
      <c r="C23" s="48" t="str">
        <f>"(escalated at "&amp;ROUND('Option 2'!$D$17,4)*100&amp;"%)"</f>
        <v>(escalated at 2%)</v>
      </c>
      <c r="G23" s="29"/>
      <c r="J23" s="29"/>
      <c r="K23" s="49">
        <f t="shared" ref="K23:AJ23" si="2">K22*(1+$D$17)^K$5</f>
        <v>4.0884057234429081</v>
      </c>
      <c r="L23" s="49">
        <f t="shared" si="2"/>
        <v>1390.2335753375201</v>
      </c>
      <c r="M23" s="49">
        <f t="shared" si="2"/>
        <v>12205.937971265595</v>
      </c>
      <c r="N23" s="49">
        <f t="shared" si="2"/>
        <v>23.273142941466457</v>
      </c>
      <c r="O23" s="49">
        <f t="shared" si="2"/>
        <v>24.785072962094869</v>
      </c>
      <c r="P23" s="49">
        <f t="shared" si="2"/>
        <v>26.395224885670682</v>
      </c>
      <c r="Q23" s="49">
        <f t="shared" si="2"/>
        <v>28.10997965713646</v>
      </c>
      <c r="R23" s="49">
        <f t="shared" si="2"/>
        <v>29.936132756860449</v>
      </c>
      <c r="S23" s="49">
        <f t="shared" si="2"/>
        <v>31.88092113075782</v>
      </c>
      <c r="T23" s="49">
        <f t="shared" si="2"/>
        <v>33.952051869915422</v>
      </c>
      <c r="U23" s="49">
        <f t="shared" si="2"/>
        <v>36.157732753376891</v>
      </c>
      <c r="V23" s="49">
        <f t="shared" si="2"/>
        <v>38.506704775126764</v>
      </c>
      <c r="W23" s="49">
        <f t="shared" si="2"/>
        <v>41.008276784176715</v>
      </c>
      <c r="X23" s="49">
        <f t="shared" si="2"/>
        <v>43.672362375030275</v>
      </c>
      <c r="Y23" s="49">
        <f t="shared" si="2"/>
        <v>46.509519174721703</v>
      </c>
      <c r="Z23" s="49">
        <f t="shared" si="2"/>
        <v>49.530990682120276</v>
      </c>
      <c r="AA23" s="49">
        <f t="shared" si="2"/>
        <v>52.748750825308157</v>
      </c>
      <c r="AB23" s="49">
        <f t="shared" si="2"/>
        <v>56.17555141360922</v>
      </c>
      <c r="AC23" s="49">
        <f t="shared" si="2"/>
        <v>59.824972672319518</v>
      </c>
      <c r="AD23" s="49">
        <f t="shared" si="2"/>
        <v>63.71147706040523</v>
      </c>
      <c r="AE23" s="49">
        <f t="shared" si="2"/>
        <v>67.850466584444845</v>
      </c>
      <c r="AF23" s="49">
        <f t="shared" si="2"/>
        <v>72.258343835947869</v>
      </c>
      <c r="AG23" s="49">
        <f t="shared" si="2"/>
        <v>76.952576993937356</v>
      </c>
      <c r="AH23" s="49">
        <f t="shared" si="2"/>
        <v>0</v>
      </c>
      <c r="AI23" s="49">
        <f t="shared" si="2"/>
        <v>0</v>
      </c>
      <c r="AJ23" s="49">
        <f t="shared" si="2"/>
        <v>0</v>
      </c>
    </row>
    <row r="24" spans="1:38" x14ac:dyDescent="0.35">
      <c r="A24" s="29">
        <f t="shared" si="1"/>
        <v>20</v>
      </c>
    </row>
    <row r="25" spans="1:38" x14ac:dyDescent="0.35">
      <c r="A25" s="29">
        <f t="shared" si="1"/>
        <v>21</v>
      </c>
      <c r="B25" s="23" t="s">
        <v>8</v>
      </c>
      <c r="C25" s="35" t="s">
        <v>33</v>
      </c>
      <c r="D25" s="35"/>
      <c r="E25" s="35"/>
      <c r="F25" s="35"/>
      <c r="G25" s="35"/>
      <c r="AL25" s="47"/>
    </row>
    <row r="26" spans="1:38" x14ac:dyDescent="0.35">
      <c r="A26" s="29">
        <f t="shared" si="1"/>
        <v>22</v>
      </c>
      <c r="C26" s="50" t="s">
        <v>28</v>
      </c>
      <c r="D26" s="51"/>
      <c r="E26" s="51"/>
      <c r="F26" s="51"/>
      <c r="G26" s="51"/>
      <c r="H26" s="51"/>
    </row>
    <row r="27" spans="1:38" x14ac:dyDescent="0.35">
      <c r="A27" s="29">
        <f t="shared" si="1"/>
        <v>23</v>
      </c>
      <c r="C27" s="27" t="s">
        <v>64</v>
      </c>
      <c r="D27" s="29"/>
      <c r="E27" s="29"/>
      <c r="F27" s="29"/>
      <c r="G27" s="29"/>
      <c r="H27" s="29"/>
      <c r="I27" s="29"/>
      <c r="J27" s="29"/>
      <c r="K27" s="46">
        <v>1407.3254908465979</v>
      </c>
      <c r="L27" s="46">
        <v>1316.1751170453017</v>
      </c>
      <c r="M27" s="46">
        <v>1464.683572996222</v>
      </c>
      <c r="N27" s="46">
        <v>1371.6537896991883</v>
      </c>
      <c r="O27" s="46">
        <v>1385.4453163697026</v>
      </c>
      <c r="P27" s="46">
        <v>1400.8418888238143</v>
      </c>
      <c r="Q27" s="46">
        <v>1428.2568711868021</v>
      </c>
      <c r="R27" s="46">
        <v>1464.7077573072831</v>
      </c>
      <c r="S27" s="46">
        <v>1484.7595946988913</v>
      </c>
      <c r="T27" s="46">
        <v>1506.5115332686662</v>
      </c>
      <c r="U27" s="46">
        <v>1538.8833440697485</v>
      </c>
      <c r="V27" s="46">
        <v>1563.6660072544114</v>
      </c>
      <c r="W27" s="46">
        <v>1625.9214375901097</v>
      </c>
      <c r="X27" s="46">
        <v>1654.6282462556592</v>
      </c>
      <c r="Y27" s="46">
        <v>1696.8596274842359</v>
      </c>
      <c r="Z27" s="46">
        <v>1752.8004784730722</v>
      </c>
      <c r="AA27" s="46">
        <v>1794.497054923582</v>
      </c>
      <c r="AB27" s="46">
        <v>1860.9874555946319</v>
      </c>
      <c r="AC27" s="46">
        <v>1931.1817669139944</v>
      </c>
      <c r="AD27" s="46">
        <v>1978.365225940541</v>
      </c>
      <c r="AE27" s="46">
        <v>2027.423831306148</v>
      </c>
      <c r="AF27" s="46">
        <v>2095.8875992532489</v>
      </c>
      <c r="AG27" s="46">
        <v>2183.5468214531438</v>
      </c>
      <c r="AH27" s="46">
        <v>0</v>
      </c>
      <c r="AI27" s="46">
        <v>0</v>
      </c>
      <c r="AJ27" s="46">
        <v>0</v>
      </c>
    </row>
    <row r="28" spans="1:38" x14ac:dyDescent="0.35">
      <c r="A28" s="29">
        <f t="shared" si="1"/>
        <v>24</v>
      </c>
      <c r="C28" s="48" t="str">
        <f>"(escalated at "&amp;ROUND('Option 2'!$D$18,4)*100&amp;"%)"</f>
        <v>(escalated at 2%)</v>
      </c>
      <c r="F28" s="29"/>
      <c r="G28" s="29"/>
      <c r="H28" s="29"/>
      <c r="I28" s="29"/>
      <c r="J28" s="29"/>
      <c r="K28" s="49">
        <f t="shared" ref="K28:AJ28" si="3">K27*(1+$D$18)^K$5</f>
        <v>1407.3254908465979</v>
      </c>
      <c r="L28" s="49">
        <f t="shared" si="3"/>
        <v>1342.4986193862078</v>
      </c>
      <c r="M28" s="49">
        <f t="shared" si="3"/>
        <v>1523.8567893452694</v>
      </c>
      <c r="N28" s="49">
        <f t="shared" si="3"/>
        <v>1455.6099748590962</v>
      </c>
      <c r="O28" s="49">
        <f t="shared" si="3"/>
        <v>1499.6505663599405</v>
      </c>
      <c r="P28" s="49">
        <f t="shared" si="3"/>
        <v>1546.6426377688019</v>
      </c>
      <c r="Q28" s="49">
        <f t="shared" si="3"/>
        <v>1608.4492133861604</v>
      </c>
      <c r="R28" s="49">
        <f t="shared" si="3"/>
        <v>1682.488808113596</v>
      </c>
      <c r="S28" s="49">
        <f t="shared" si="3"/>
        <v>1739.6325076620776</v>
      </c>
      <c r="T28" s="49">
        <f t="shared" si="3"/>
        <v>1800.4207379531861</v>
      </c>
      <c r="U28" s="49">
        <f t="shared" si="3"/>
        <v>1875.8902094438954</v>
      </c>
      <c r="V28" s="49">
        <f t="shared" si="3"/>
        <v>1944.2221403301808</v>
      </c>
      <c r="W28" s="49">
        <f t="shared" si="3"/>
        <v>2062.0615218269941</v>
      </c>
      <c r="X28" s="49">
        <f t="shared" si="3"/>
        <v>2140.4380702924573</v>
      </c>
      <c r="Y28" s="49">
        <f t="shared" si="3"/>
        <v>2238.9702423642257</v>
      </c>
      <c r="Z28" s="49">
        <f t="shared" si="3"/>
        <v>2359.0386673762923</v>
      </c>
      <c r="AA28" s="49">
        <f t="shared" si="3"/>
        <v>2463.4599048262962</v>
      </c>
      <c r="AB28" s="49">
        <f t="shared" si="3"/>
        <v>2605.8317159211265</v>
      </c>
      <c r="AC28" s="49">
        <f t="shared" si="3"/>
        <v>2758.2031119826288</v>
      </c>
      <c r="AD28" s="49">
        <f t="shared" si="3"/>
        <v>2882.1045644906617</v>
      </c>
      <c r="AE28" s="49">
        <f t="shared" si="3"/>
        <v>3012.645162673829</v>
      </c>
      <c r="AF28" s="49">
        <f t="shared" si="3"/>
        <v>3176.6662947811633</v>
      </c>
      <c r="AG28" s="49">
        <f t="shared" si="3"/>
        <v>3375.7189961538497</v>
      </c>
      <c r="AH28" s="49">
        <f t="shared" si="3"/>
        <v>0</v>
      </c>
      <c r="AI28" s="49">
        <f t="shared" si="3"/>
        <v>0</v>
      </c>
      <c r="AJ28" s="49">
        <f t="shared" si="3"/>
        <v>0</v>
      </c>
    </row>
    <row r="29" spans="1:38" x14ac:dyDescent="0.35">
      <c r="A29" s="29">
        <f t="shared" si="1"/>
        <v>25</v>
      </c>
    </row>
    <row r="30" spans="1:38" x14ac:dyDescent="0.35">
      <c r="A30" s="29">
        <f t="shared" si="1"/>
        <v>26</v>
      </c>
      <c r="B30" s="63" t="s">
        <v>8</v>
      </c>
      <c r="C30" s="65" t="str">
        <f>$C$22&amp;" detail (Expand with '+')"</f>
        <v>Installation costs detail (Expand with '+')</v>
      </c>
      <c r="D30" s="35"/>
      <c r="E30" s="35"/>
      <c r="F30" s="35"/>
      <c r="G30" s="35"/>
      <c r="J30" s="4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</row>
    <row r="31" spans="1:38" x14ac:dyDescent="0.35">
      <c r="A31" s="29">
        <f t="shared" si="1"/>
        <v>27</v>
      </c>
      <c r="C31" s="52" t="s">
        <v>28</v>
      </c>
      <c r="D31" s="53" t="str">
        <f>$C$22</f>
        <v>Installation costs</v>
      </c>
      <c r="I31" s="33" t="s">
        <v>35</v>
      </c>
      <c r="J31" s="4"/>
    </row>
    <row r="32" spans="1:38" x14ac:dyDescent="0.35">
      <c r="A32" s="29">
        <f t="shared" si="1"/>
        <v>28</v>
      </c>
      <c r="C32" s="52" t="s">
        <v>36</v>
      </c>
      <c r="D32" s="29">
        <f>$D$22</f>
        <v>2022</v>
      </c>
      <c r="I32" s="4" t="s">
        <v>37</v>
      </c>
      <c r="J32" s="4"/>
      <c r="K32" s="30">
        <f>K$23</f>
        <v>4.0884057234429081</v>
      </c>
      <c r="L32" s="30">
        <f t="shared" ref="L32:AJ32" si="4">L$23</f>
        <v>1390.2335753375201</v>
      </c>
      <c r="M32" s="30">
        <f t="shared" si="4"/>
        <v>12205.937971265595</v>
      </c>
      <c r="N32" s="30">
        <f t="shared" si="4"/>
        <v>23.273142941466457</v>
      </c>
      <c r="O32" s="30">
        <f t="shared" si="4"/>
        <v>24.785072962094869</v>
      </c>
      <c r="P32" s="30">
        <f t="shared" si="4"/>
        <v>26.395224885670682</v>
      </c>
      <c r="Q32" s="30">
        <f t="shared" si="4"/>
        <v>28.10997965713646</v>
      </c>
      <c r="R32" s="30">
        <f t="shared" si="4"/>
        <v>29.936132756860449</v>
      </c>
      <c r="S32" s="30">
        <f t="shared" si="4"/>
        <v>31.88092113075782</v>
      </c>
      <c r="T32" s="30">
        <f t="shared" si="4"/>
        <v>33.952051869915422</v>
      </c>
      <c r="U32" s="30">
        <f t="shared" si="4"/>
        <v>36.157732753376891</v>
      </c>
      <c r="V32" s="30">
        <f t="shared" si="4"/>
        <v>38.506704775126764</v>
      </c>
      <c r="W32" s="30">
        <f t="shared" si="4"/>
        <v>41.008276784176715</v>
      </c>
      <c r="X32" s="30">
        <f t="shared" si="4"/>
        <v>43.672362375030275</v>
      </c>
      <c r="Y32" s="30">
        <f t="shared" si="4"/>
        <v>46.509519174721703</v>
      </c>
      <c r="Z32" s="30">
        <f t="shared" si="4"/>
        <v>49.530990682120276</v>
      </c>
      <c r="AA32" s="30">
        <f t="shared" si="4"/>
        <v>52.748750825308157</v>
      </c>
      <c r="AB32" s="30">
        <f t="shared" si="4"/>
        <v>56.17555141360922</v>
      </c>
      <c r="AC32" s="30">
        <f t="shared" si="4"/>
        <v>59.824972672319518</v>
      </c>
      <c r="AD32" s="30">
        <f t="shared" si="4"/>
        <v>63.71147706040523</v>
      </c>
      <c r="AE32" s="30">
        <f t="shared" si="4"/>
        <v>67.850466584444845</v>
      </c>
      <c r="AF32" s="30">
        <f t="shared" si="4"/>
        <v>72.258343835947869</v>
      </c>
      <c r="AG32" s="30">
        <f t="shared" si="4"/>
        <v>76.952576993937356</v>
      </c>
      <c r="AH32" s="30">
        <f t="shared" si="4"/>
        <v>0</v>
      </c>
      <c r="AI32" s="30">
        <f t="shared" si="4"/>
        <v>0</v>
      </c>
      <c r="AJ32" s="30">
        <f t="shared" si="4"/>
        <v>0</v>
      </c>
      <c r="AK32" s="54"/>
    </row>
    <row r="33" spans="1:38" x14ac:dyDescent="0.35">
      <c r="A33" s="29">
        <f t="shared" si="1"/>
        <v>29</v>
      </c>
      <c r="C33" s="52" t="s">
        <v>38</v>
      </c>
      <c r="D33" s="42">
        <f>IFERROR(1/$E$22,0)</f>
        <v>0.1</v>
      </c>
      <c r="I33" s="4"/>
      <c r="J33" s="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54"/>
    </row>
    <row r="34" spans="1:38" x14ac:dyDescent="0.35">
      <c r="A34" s="29">
        <f t="shared" si="1"/>
        <v>30</v>
      </c>
      <c r="C34" s="52" t="s">
        <v>39</v>
      </c>
      <c r="D34" s="55">
        <f>F22</f>
        <v>1</v>
      </c>
      <c r="I34" s="33" t="s">
        <v>40</v>
      </c>
      <c r="J34" s="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54"/>
    </row>
    <row r="35" spans="1:38" x14ac:dyDescent="0.35">
      <c r="A35" s="29">
        <f t="shared" si="1"/>
        <v>31</v>
      </c>
      <c r="I35" s="4" t="s">
        <v>41</v>
      </c>
      <c r="J35" s="4"/>
      <c r="K35" s="56">
        <v>0</v>
      </c>
      <c r="L35" s="54">
        <f t="shared" ref="L35:AJ35" si="5">SUM(K35:K37)</f>
        <v>4.2234828258861103</v>
      </c>
      <c r="M35" s="54">
        <f t="shared" si="5"/>
        <v>1440.6727657399929</v>
      </c>
      <c r="N35" s="54">
        <f t="shared" si="5"/>
        <v>13694.209218156602</v>
      </c>
      <c r="O35" s="54">
        <f t="shared" si="5"/>
        <v>13717.482361098069</v>
      </c>
      <c r="P35" s="54">
        <f t="shared" si="5"/>
        <v>13742.267434060164</v>
      </c>
      <c r="Q35" s="54">
        <f t="shared" si="5"/>
        <v>13768.662658945836</v>
      </c>
      <c r="R35" s="54">
        <f t="shared" si="5"/>
        <v>13796.772638602972</v>
      </c>
      <c r="S35" s="54">
        <f t="shared" si="5"/>
        <v>13826.708771359832</v>
      </c>
      <c r="T35" s="54">
        <f t="shared" si="5"/>
        <v>13858.58969249059</v>
      </c>
      <c r="U35" s="54">
        <f t="shared" si="5"/>
        <v>13892.541744360506</v>
      </c>
      <c r="V35" s="54">
        <f t="shared" si="5"/>
        <v>13928.699477113883</v>
      </c>
      <c r="W35" s="54">
        <f t="shared" si="5"/>
        <v>13967.206181889011</v>
      </c>
      <c r="X35" s="54">
        <f t="shared" si="5"/>
        <v>14008.214458673187</v>
      </c>
      <c r="Y35" s="54">
        <f t="shared" si="5"/>
        <v>14051.886821048216</v>
      </c>
      <c r="Z35" s="54">
        <f t="shared" si="5"/>
        <v>14098.396340222938</v>
      </c>
      <c r="AA35" s="54">
        <f t="shared" si="5"/>
        <v>14147.927330905059</v>
      </c>
      <c r="AB35" s="54">
        <f t="shared" si="5"/>
        <v>14200.676081730368</v>
      </c>
      <c r="AC35" s="54">
        <f t="shared" si="5"/>
        <v>14256.851633143977</v>
      </c>
      <c r="AD35" s="54">
        <f t="shared" si="5"/>
        <v>14316.676605816296</v>
      </c>
      <c r="AE35" s="54">
        <f t="shared" si="5"/>
        <v>14380.388082876701</v>
      </c>
      <c r="AF35" s="54">
        <f t="shared" si="5"/>
        <v>14448.238549461146</v>
      </c>
      <c r="AG35" s="54">
        <f t="shared" si="5"/>
        <v>14520.496893297093</v>
      </c>
      <c r="AH35" s="54">
        <f t="shared" si="5"/>
        <v>14597.449470291031</v>
      </c>
      <c r="AI35" s="54">
        <f t="shared" si="5"/>
        <v>14597.449470291031</v>
      </c>
      <c r="AJ35" s="54">
        <f t="shared" si="5"/>
        <v>14597.449470291031</v>
      </c>
    </row>
    <row r="36" spans="1:38" x14ac:dyDescent="0.35">
      <c r="A36" s="29">
        <f t="shared" si="1"/>
        <v>32</v>
      </c>
      <c r="C36" s="52" t="s">
        <v>42</v>
      </c>
      <c r="D36" s="41">
        <f>'Option 1'!$D$36</f>
        <v>0.27</v>
      </c>
      <c r="I36" s="4" t="s">
        <v>65</v>
      </c>
      <c r="J36" s="4"/>
      <c r="K36" s="54">
        <f t="shared" ref="K36:AJ36" si="6">K32</f>
        <v>4.0884057234429081</v>
      </c>
      <c r="L36" s="54">
        <f t="shared" si="6"/>
        <v>1390.2335753375201</v>
      </c>
      <c r="M36" s="54">
        <f t="shared" si="6"/>
        <v>12205.937971265595</v>
      </c>
      <c r="N36" s="54">
        <f t="shared" si="6"/>
        <v>23.273142941466457</v>
      </c>
      <c r="O36" s="54">
        <f t="shared" si="6"/>
        <v>24.785072962094869</v>
      </c>
      <c r="P36" s="54">
        <f t="shared" si="6"/>
        <v>26.395224885670682</v>
      </c>
      <c r="Q36" s="54">
        <f t="shared" si="6"/>
        <v>28.10997965713646</v>
      </c>
      <c r="R36" s="54">
        <f t="shared" si="6"/>
        <v>29.936132756860449</v>
      </c>
      <c r="S36" s="54">
        <f t="shared" si="6"/>
        <v>31.88092113075782</v>
      </c>
      <c r="T36" s="54">
        <f t="shared" si="6"/>
        <v>33.952051869915422</v>
      </c>
      <c r="U36" s="54">
        <f t="shared" si="6"/>
        <v>36.157732753376891</v>
      </c>
      <c r="V36" s="54">
        <f t="shared" si="6"/>
        <v>38.506704775126764</v>
      </c>
      <c r="W36" s="54">
        <f t="shared" si="6"/>
        <v>41.008276784176715</v>
      </c>
      <c r="X36" s="54">
        <f t="shared" si="6"/>
        <v>43.672362375030275</v>
      </c>
      <c r="Y36" s="54">
        <f t="shared" si="6"/>
        <v>46.509519174721703</v>
      </c>
      <c r="Z36" s="54">
        <f t="shared" si="6"/>
        <v>49.530990682120276</v>
      </c>
      <c r="AA36" s="54">
        <f t="shared" si="6"/>
        <v>52.748750825308157</v>
      </c>
      <c r="AB36" s="54">
        <f t="shared" si="6"/>
        <v>56.17555141360922</v>
      </c>
      <c r="AC36" s="54">
        <f t="shared" si="6"/>
        <v>59.824972672319518</v>
      </c>
      <c r="AD36" s="54">
        <f t="shared" si="6"/>
        <v>63.71147706040523</v>
      </c>
      <c r="AE36" s="54">
        <f t="shared" si="6"/>
        <v>67.850466584444845</v>
      </c>
      <c r="AF36" s="54">
        <f t="shared" si="6"/>
        <v>72.258343835947869</v>
      </c>
      <c r="AG36" s="54">
        <f t="shared" si="6"/>
        <v>76.952576993937356</v>
      </c>
      <c r="AH36" s="54">
        <f t="shared" si="6"/>
        <v>0</v>
      </c>
      <c r="AI36" s="54">
        <f t="shared" si="6"/>
        <v>0</v>
      </c>
      <c r="AJ36" s="54">
        <f t="shared" si="6"/>
        <v>0</v>
      </c>
    </row>
    <row r="37" spans="1:38" x14ac:dyDescent="0.35">
      <c r="A37" s="29">
        <f t="shared" si="1"/>
        <v>33</v>
      </c>
      <c r="C37" s="52" t="s">
        <v>44</v>
      </c>
      <c r="D37" s="42">
        <f>'Option 1'!$D$37</f>
        <v>6.6078129999999999E-2</v>
      </c>
      <c r="I37" s="4" t="s">
        <v>40</v>
      </c>
      <c r="J37" s="4"/>
      <c r="K37" s="54">
        <f t="shared" ref="K37:AJ37" si="7">IF(K$6&lt;$D$32,K35*$D$37*(1+$D$37/4)+K36/2*$D$37,IF(K$6=$D$32,K35/2*$D$37,0))</f>
        <v>0.13507710244320226</v>
      </c>
      <c r="L37" s="54">
        <f t="shared" si="7"/>
        <v>46.215707576586667</v>
      </c>
      <c r="M37" s="54">
        <f t="shared" si="7"/>
        <v>47.598481151013395</v>
      </c>
      <c r="N37" s="54">
        <f t="shared" si="7"/>
        <v>0</v>
      </c>
      <c r="O37" s="54">
        <f t="shared" si="7"/>
        <v>0</v>
      </c>
      <c r="P37" s="54">
        <f t="shared" si="7"/>
        <v>0</v>
      </c>
      <c r="Q37" s="54">
        <f t="shared" si="7"/>
        <v>0</v>
      </c>
      <c r="R37" s="54">
        <f t="shared" si="7"/>
        <v>0</v>
      </c>
      <c r="S37" s="54">
        <f t="shared" si="7"/>
        <v>0</v>
      </c>
      <c r="T37" s="54">
        <f t="shared" si="7"/>
        <v>0</v>
      </c>
      <c r="U37" s="54">
        <f t="shared" si="7"/>
        <v>0</v>
      </c>
      <c r="V37" s="54">
        <f t="shared" si="7"/>
        <v>0</v>
      </c>
      <c r="W37" s="54">
        <f t="shared" si="7"/>
        <v>0</v>
      </c>
      <c r="X37" s="54">
        <f t="shared" si="7"/>
        <v>0</v>
      </c>
      <c r="Y37" s="54">
        <f t="shared" si="7"/>
        <v>0</v>
      </c>
      <c r="Z37" s="54">
        <f t="shared" si="7"/>
        <v>0</v>
      </c>
      <c r="AA37" s="54">
        <f t="shared" si="7"/>
        <v>0</v>
      </c>
      <c r="AB37" s="54">
        <f t="shared" si="7"/>
        <v>0</v>
      </c>
      <c r="AC37" s="54">
        <f t="shared" si="7"/>
        <v>0</v>
      </c>
      <c r="AD37" s="54">
        <f t="shared" si="7"/>
        <v>0</v>
      </c>
      <c r="AE37" s="54">
        <f t="shared" si="7"/>
        <v>0</v>
      </c>
      <c r="AF37" s="54">
        <f t="shared" si="7"/>
        <v>0</v>
      </c>
      <c r="AG37" s="54">
        <f t="shared" si="7"/>
        <v>0</v>
      </c>
      <c r="AH37" s="54">
        <f t="shared" si="7"/>
        <v>0</v>
      </c>
      <c r="AI37" s="54">
        <f t="shared" si="7"/>
        <v>0</v>
      </c>
      <c r="AJ37" s="54">
        <f t="shared" si="7"/>
        <v>0</v>
      </c>
    </row>
    <row r="38" spans="1:38" x14ac:dyDescent="0.35">
      <c r="A38" s="29">
        <f t="shared" si="1"/>
        <v>34</v>
      </c>
      <c r="C38" s="52" t="s">
        <v>45</v>
      </c>
      <c r="D38" s="42">
        <f>'Option 1'!$D$38</f>
        <v>7.9303321780821917E-2</v>
      </c>
      <c r="I38" s="33" t="s">
        <v>46</v>
      </c>
      <c r="J38" s="33"/>
      <c r="K38" s="31">
        <f t="shared" ref="K38:AJ38" si="8">IF(K$6&lt;$D$32,0,IF(K$6=$D$32,SUM(K35:K37),K36))</f>
        <v>0</v>
      </c>
      <c r="L38" s="31">
        <f t="shared" si="8"/>
        <v>0</v>
      </c>
      <c r="M38" s="31">
        <f t="shared" si="8"/>
        <v>13694.209218156602</v>
      </c>
      <c r="N38" s="31">
        <f t="shared" si="8"/>
        <v>23.273142941466457</v>
      </c>
      <c r="O38" s="31">
        <f t="shared" si="8"/>
        <v>24.785072962094869</v>
      </c>
      <c r="P38" s="31">
        <f t="shared" si="8"/>
        <v>26.395224885670682</v>
      </c>
      <c r="Q38" s="31">
        <f t="shared" si="8"/>
        <v>28.10997965713646</v>
      </c>
      <c r="R38" s="31">
        <f t="shared" si="8"/>
        <v>29.936132756860449</v>
      </c>
      <c r="S38" s="31">
        <f t="shared" si="8"/>
        <v>31.88092113075782</v>
      </c>
      <c r="T38" s="31">
        <f t="shared" si="8"/>
        <v>33.952051869915422</v>
      </c>
      <c r="U38" s="31">
        <f t="shared" si="8"/>
        <v>36.157732753376891</v>
      </c>
      <c r="V38" s="31">
        <f t="shared" si="8"/>
        <v>38.506704775126764</v>
      </c>
      <c r="W38" s="31">
        <f t="shared" si="8"/>
        <v>41.008276784176715</v>
      </c>
      <c r="X38" s="31">
        <f t="shared" si="8"/>
        <v>43.672362375030275</v>
      </c>
      <c r="Y38" s="31">
        <f t="shared" si="8"/>
        <v>46.509519174721703</v>
      </c>
      <c r="Z38" s="31">
        <f t="shared" si="8"/>
        <v>49.530990682120276</v>
      </c>
      <c r="AA38" s="31">
        <f t="shared" si="8"/>
        <v>52.748750825308157</v>
      </c>
      <c r="AB38" s="31">
        <f t="shared" si="8"/>
        <v>56.17555141360922</v>
      </c>
      <c r="AC38" s="31">
        <f t="shared" si="8"/>
        <v>59.824972672319518</v>
      </c>
      <c r="AD38" s="31">
        <f t="shared" si="8"/>
        <v>63.71147706040523</v>
      </c>
      <c r="AE38" s="31">
        <f t="shared" si="8"/>
        <v>67.850466584444845</v>
      </c>
      <c r="AF38" s="31">
        <f t="shared" si="8"/>
        <v>72.258343835947869</v>
      </c>
      <c r="AG38" s="31">
        <f t="shared" si="8"/>
        <v>76.952576993937356</v>
      </c>
      <c r="AH38" s="31">
        <f t="shared" si="8"/>
        <v>0</v>
      </c>
      <c r="AI38" s="31">
        <f t="shared" si="8"/>
        <v>0</v>
      </c>
      <c r="AJ38" s="31">
        <f t="shared" si="8"/>
        <v>0</v>
      </c>
      <c r="AL38" s="54">
        <f>SUM(K38:AJ38)</f>
        <v>14597.449470291031</v>
      </c>
    </row>
    <row r="39" spans="1:38" x14ac:dyDescent="0.35">
      <c r="A39" s="29">
        <f t="shared" si="1"/>
        <v>35</v>
      </c>
      <c r="C39" s="52" t="s">
        <v>47</v>
      </c>
      <c r="D39" s="42">
        <f>'Option 1'!$D$39</f>
        <v>3.5756999999999997E-2</v>
      </c>
      <c r="I39" s="4" t="s">
        <v>48</v>
      </c>
      <c r="J39" s="4"/>
      <c r="K39" s="2">
        <f>K38/2</f>
        <v>0</v>
      </c>
      <c r="L39" s="2">
        <f t="shared" ref="L39:AJ39" si="9">K38/2+L38/2</f>
        <v>0</v>
      </c>
      <c r="M39" s="2">
        <f t="shared" si="9"/>
        <v>6847.1046090783011</v>
      </c>
      <c r="N39" s="2">
        <f t="shared" si="9"/>
        <v>6858.7411805490347</v>
      </c>
      <c r="O39" s="2">
        <f t="shared" si="9"/>
        <v>24.029107951780663</v>
      </c>
      <c r="P39" s="2">
        <f t="shared" si="9"/>
        <v>25.590148923882776</v>
      </c>
      <c r="Q39" s="2">
        <f t="shared" si="9"/>
        <v>27.252602271403571</v>
      </c>
      <c r="R39" s="2">
        <f t="shared" si="9"/>
        <v>29.023056206998454</v>
      </c>
      <c r="S39" s="2">
        <f t="shared" si="9"/>
        <v>30.908526943809136</v>
      </c>
      <c r="T39" s="2">
        <f t="shared" si="9"/>
        <v>32.916486500336617</v>
      </c>
      <c r="U39" s="2">
        <f t="shared" si="9"/>
        <v>35.054892311646157</v>
      </c>
      <c r="V39" s="2">
        <f t="shared" si="9"/>
        <v>37.332218764251827</v>
      </c>
      <c r="W39" s="2">
        <f t="shared" si="9"/>
        <v>39.757490779651739</v>
      </c>
      <c r="X39" s="2">
        <f t="shared" si="9"/>
        <v>42.340319579603495</v>
      </c>
      <c r="Y39" s="2">
        <f t="shared" si="9"/>
        <v>45.090940774875989</v>
      </c>
      <c r="Z39" s="2">
        <f t="shared" si="9"/>
        <v>48.020254928420989</v>
      </c>
      <c r="AA39" s="2">
        <f t="shared" si="9"/>
        <v>51.13987075371422</v>
      </c>
      <c r="AB39" s="2">
        <f t="shared" si="9"/>
        <v>54.462151119458689</v>
      </c>
      <c r="AC39" s="2">
        <f t="shared" si="9"/>
        <v>58.000262042964366</v>
      </c>
      <c r="AD39" s="2">
        <f t="shared" si="9"/>
        <v>61.768224866362374</v>
      </c>
      <c r="AE39" s="2">
        <f t="shared" si="9"/>
        <v>65.780971822425045</v>
      </c>
      <c r="AF39" s="2">
        <f t="shared" si="9"/>
        <v>70.054405210196364</v>
      </c>
      <c r="AG39" s="2">
        <f t="shared" si="9"/>
        <v>74.605460414942613</v>
      </c>
      <c r="AH39" s="2">
        <f t="shared" si="9"/>
        <v>38.476288496968678</v>
      </c>
      <c r="AI39" s="2">
        <f t="shared" si="9"/>
        <v>0</v>
      </c>
      <c r="AJ39" s="2">
        <f t="shared" si="9"/>
        <v>0</v>
      </c>
    </row>
    <row r="40" spans="1:38" x14ac:dyDescent="0.35">
      <c r="A40" s="29">
        <f t="shared" si="1"/>
        <v>36</v>
      </c>
      <c r="C40" s="52" t="s">
        <v>19</v>
      </c>
      <c r="D40" s="42">
        <f>'Option 1'!$D$40</f>
        <v>3.0321130000000002E-2</v>
      </c>
      <c r="I40" s="52"/>
      <c r="J40" s="4"/>
      <c r="K40" s="56"/>
      <c r="L40" s="56"/>
      <c r="M40" s="56"/>
      <c r="N40" s="56"/>
      <c r="O40" s="56"/>
      <c r="P40" s="2"/>
    </row>
    <row r="41" spans="1:38" x14ac:dyDescent="0.35">
      <c r="A41" s="29">
        <f t="shared" si="1"/>
        <v>37</v>
      </c>
      <c r="C41" s="52" t="s">
        <v>20</v>
      </c>
      <c r="D41" s="42">
        <f>'Option 1'!$D$41</f>
        <v>0</v>
      </c>
      <c r="I41" s="33" t="s">
        <v>49</v>
      </c>
      <c r="J41" s="4"/>
      <c r="K41" s="56"/>
      <c r="L41" s="56"/>
      <c r="M41" s="56"/>
      <c r="N41" s="56"/>
      <c r="O41" s="56"/>
      <c r="P41" s="2"/>
      <c r="AK41" s="54"/>
    </row>
    <row r="42" spans="1:38" x14ac:dyDescent="0.35">
      <c r="A42" s="29">
        <f t="shared" si="1"/>
        <v>38</v>
      </c>
      <c r="B42" s="64"/>
      <c r="I42" s="4" t="s">
        <v>41</v>
      </c>
      <c r="K42" s="56">
        <v>0</v>
      </c>
      <c r="L42" s="2">
        <f t="shared" ref="L42:AJ42" si="10">K43</f>
        <v>0</v>
      </c>
      <c r="M42" s="2">
        <f t="shared" si="10"/>
        <v>0</v>
      </c>
      <c r="N42" s="2">
        <f>M43</f>
        <v>13009.498757248772</v>
      </c>
      <c r="O42" s="2">
        <f t="shared" si="10"/>
        <v>11662.187321227506</v>
      </c>
      <c r="P42" s="2">
        <f t="shared" si="10"/>
        <v>10313.984904431689</v>
      </c>
      <c r="Q42" s="2">
        <f t="shared" si="10"/>
        <v>8964.8336246670606</v>
      </c>
      <c r="R42" s="2">
        <f t="shared" si="10"/>
        <v>7614.6718394467562</v>
      </c>
      <c r="S42" s="2">
        <f t="shared" si="10"/>
        <v>6263.4339017054763</v>
      </c>
      <c r="T42" s="2">
        <f t="shared" si="10"/>
        <v>4911.0498996437136</v>
      </c>
      <c r="U42" s="2">
        <f t="shared" si="10"/>
        <v>3557.4453796710745</v>
      </c>
      <c r="V42" s="2">
        <f t="shared" si="10"/>
        <v>2202.5410513507322</v>
      </c>
      <c r="W42" s="2">
        <f t="shared" si="10"/>
        <v>846.25247317571461</v>
      </c>
      <c r="X42" s="2">
        <f t="shared" si="10"/>
        <v>173.20017883961179</v>
      </c>
      <c r="Y42" s="2">
        <f t="shared" si="10"/>
        <v>184.45205619130562</v>
      </c>
      <c r="Z42" s="2">
        <f t="shared" si="10"/>
        <v>196.43490706038133</v>
      </c>
      <c r="AA42" s="2">
        <f t="shared" si="10"/>
        <v>209.19621883640178</v>
      </c>
      <c r="AB42" s="2">
        <f t="shared" si="10"/>
        <v>222.78656390737908</v>
      </c>
      <c r="AC42" s="2">
        <f t="shared" si="10"/>
        <v>237.25980007541139</v>
      </c>
      <c r="AD42" s="2">
        <f t="shared" si="10"/>
        <v>252.67328399223851</v>
      </c>
      <c r="AE42" s="2">
        <f t="shared" si="10"/>
        <v>269.08809846054874</v>
      </c>
      <c r="AF42" s="2">
        <f t="shared" si="10"/>
        <v>286.56929450182071</v>
      </c>
      <c r="AG42" s="2">
        <f t="shared" si="10"/>
        <v>305.18614915000126</v>
      </c>
      <c r="AH42" s="2">
        <f t="shared" si="10"/>
        <v>325.01243999264216</v>
      </c>
      <c r="AI42" s="2">
        <f t="shared" si="10"/>
        <v>268.27255694960922</v>
      </c>
      <c r="AJ42" s="2">
        <f t="shared" si="10"/>
        <v>216.04176798406388</v>
      </c>
      <c r="AK42" s="54"/>
    </row>
    <row r="43" spans="1:38" x14ac:dyDescent="0.35">
      <c r="A43" s="29">
        <f t="shared" si="1"/>
        <v>39</v>
      </c>
      <c r="B43" s="64"/>
      <c r="I43" s="4" t="s">
        <v>50</v>
      </c>
      <c r="K43" s="2">
        <f>K38-K47</f>
        <v>0</v>
      </c>
      <c r="L43" s="2">
        <f t="shared" ref="L43:AJ43" si="11">+L42-L47+L38</f>
        <v>0</v>
      </c>
      <c r="M43" s="2">
        <f>+M42-M47+M38</f>
        <v>13009.498757248772</v>
      </c>
      <c r="N43" s="2">
        <f t="shared" si="11"/>
        <v>11662.187321227506</v>
      </c>
      <c r="O43" s="2">
        <f t="shared" si="11"/>
        <v>10313.984904431689</v>
      </c>
      <c r="P43" s="2">
        <f t="shared" si="11"/>
        <v>8964.8336246670606</v>
      </c>
      <c r="Q43" s="2">
        <f t="shared" si="11"/>
        <v>7614.6718394467562</v>
      </c>
      <c r="R43" s="2">
        <f t="shared" si="11"/>
        <v>6263.4339017054763</v>
      </c>
      <c r="S43" s="2">
        <f t="shared" si="11"/>
        <v>4911.0498996437136</v>
      </c>
      <c r="T43" s="2">
        <f t="shared" si="11"/>
        <v>3557.4453796710745</v>
      </c>
      <c r="U43" s="2">
        <f t="shared" si="11"/>
        <v>2202.5410513507322</v>
      </c>
      <c r="V43" s="2">
        <f t="shared" si="11"/>
        <v>846.25247317571461</v>
      </c>
      <c r="W43" s="2">
        <f t="shared" si="11"/>
        <v>173.20017883961179</v>
      </c>
      <c r="X43" s="2">
        <f t="shared" si="11"/>
        <v>184.45205619130562</v>
      </c>
      <c r="Y43" s="2">
        <f t="shared" si="11"/>
        <v>196.43490706038133</v>
      </c>
      <c r="Z43" s="2">
        <f t="shared" si="11"/>
        <v>209.19621883640178</v>
      </c>
      <c r="AA43" s="2">
        <f t="shared" si="11"/>
        <v>222.78656390737908</v>
      </c>
      <c r="AB43" s="2">
        <f t="shared" si="11"/>
        <v>237.25980007541139</v>
      </c>
      <c r="AC43" s="2">
        <f t="shared" si="11"/>
        <v>252.67328399223851</v>
      </c>
      <c r="AD43" s="2">
        <f t="shared" si="11"/>
        <v>269.08809846054874</v>
      </c>
      <c r="AE43" s="2">
        <f t="shared" si="11"/>
        <v>286.56929450182071</v>
      </c>
      <c r="AF43" s="2">
        <f t="shared" si="11"/>
        <v>305.18614915000126</v>
      </c>
      <c r="AG43" s="2">
        <f t="shared" si="11"/>
        <v>325.01243999264216</v>
      </c>
      <c r="AH43" s="2">
        <f t="shared" si="11"/>
        <v>268.27255694960922</v>
      </c>
      <c r="AI43" s="2">
        <f t="shared" si="11"/>
        <v>216.04176798406388</v>
      </c>
      <c r="AJ43" s="2">
        <f t="shared" si="11"/>
        <v>168.61300451136066</v>
      </c>
      <c r="AK43" s="54"/>
    </row>
    <row r="44" spans="1:38" x14ac:dyDescent="0.35">
      <c r="A44" s="29">
        <f t="shared" si="1"/>
        <v>40</v>
      </c>
      <c r="B44" s="64"/>
      <c r="C44" s="57"/>
      <c r="I44" s="33" t="s">
        <v>49</v>
      </c>
      <c r="J44" s="35"/>
      <c r="K44" s="31">
        <f t="shared" ref="K44:AJ44" si="12">(K42+K43)/2</f>
        <v>0</v>
      </c>
      <c r="L44" s="31">
        <f t="shared" si="12"/>
        <v>0</v>
      </c>
      <c r="M44" s="31">
        <f t="shared" si="12"/>
        <v>6504.7493786243858</v>
      </c>
      <c r="N44" s="31">
        <f t="shared" si="12"/>
        <v>12335.843039238138</v>
      </c>
      <c r="O44" s="31">
        <f t="shared" si="12"/>
        <v>10988.086112829598</v>
      </c>
      <c r="P44" s="31">
        <f t="shared" si="12"/>
        <v>9639.4092645493747</v>
      </c>
      <c r="Q44" s="31">
        <f t="shared" si="12"/>
        <v>8289.7527320569079</v>
      </c>
      <c r="R44" s="31">
        <f t="shared" si="12"/>
        <v>6939.0528705761162</v>
      </c>
      <c r="S44" s="31">
        <f t="shared" si="12"/>
        <v>5587.2419006745949</v>
      </c>
      <c r="T44" s="31">
        <f t="shared" si="12"/>
        <v>4234.2476396573938</v>
      </c>
      <c r="U44" s="31">
        <f t="shared" si="12"/>
        <v>2879.9932155109036</v>
      </c>
      <c r="V44" s="31">
        <f t="shared" si="12"/>
        <v>1524.3967622632235</v>
      </c>
      <c r="W44" s="31">
        <f t="shared" si="12"/>
        <v>509.7263260076632</v>
      </c>
      <c r="X44" s="31">
        <f t="shared" si="12"/>
        <v>178.82611751545869</v>
      </c>
      <c r="Y44" s="31">
        <f t="shared" si="12"/>
        <v>190.44348162584348</v>
      </c>
      <c r="Z44" s="31">
        <f t="shared" si="12"/>
        <v>202.81556294839157</v>
      </c>
      <c r="AA44" s="31">
        <f t="shared" si="12"/>
        <v>215.99139137189042</v>
      </c>
      <c r="AB44" s="31">
        <f t="shared" si="12"/>
        <v>230.02318199139523</v>
      </c>
      <c r="AC44" s="31">
        <f t="shared" si="12"/>
        <v>244.96654203382496</v>
      </c>
      <c r="AD44" s="31">
        <f t="shared" si="12"/>
        <v>260.88069122639365</v>
      </c>
      <c r="AE44" s="31">
        <f t="shared" si="12"/>
        <v>277.82869648118469</v>
      </c>
      <c r="AF44" s="31">
        <f t="shared" si="12"/>
        <v>295.87772182591095</v>
      </c>
      <c r="AG44" s="31">
        <f t="shared" si="12"/>
        <v>315.09929457132171</v>
      </c>
      <c r="AH44" s="31">
        <f t="shared" si="12"/>
        <v>296.64249847112569</v>
      </c>
      <c r="AI44" s="31">
        <f t="shared" si="12"/>
        <v>242.15716246683655</v>
      </c>
      <c r="AJ44" s="31">
        <f t="shared" si="12"/>
        <v>192.32738624771227</v>
      </c>
      <c r="AK44" s="54"/>
    </row>
    <row r="45" spans="1:38" x14ac:dyDescent="0.35">
      <c r="A45" s="29">
        <f t="shared" si="1"/>
        <v>41</v>
      </c>
      <c r="C45" s="58"/>
      <c r="I45" s="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54"/>
    </row>
    <row r="46" spans="1:38" x14ac:dyDescent="0.35">
      <c r="A46" s="29">
        <f t="shared" si="1"/>
        <v>42</v>
      </c>
      <c r="C46" s="36"/>
      <c r="I46" s="33" t="s">
        <v>51</v>
      </c>
      <c r="J46" s="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54"/>
    </row>
    <row r="47" spans="1:38" x14ac:dyDescent="0.35">
      <c r="A47" s="29">
        <f t="shared" si="1"/>
        <v>43</v>
      </c>
      <c r="C47" s="36"/>
      <c r="I47" s="4" t="s">
        <v>38</v>
      </c>
      <c r="J47" s="4"/>
      <c r="K47" s="2">
        <f t="shared" ref="K47:AJ47" si="13">K53</f>
        <v>0</v>
      </c>
      <c r="L47" s="2">
        <f t="shared" si="13"/>
        <v>0</v>
      </c>
      <c r="M47" s="2">
        <f t="shared" si="13"/>
        <v>684.71046090783011</v>
      </c>
      <c r="N47" s="2">
        <f t="shared" si="13"/>
        <v>1370.5845789627338</v>
      </c>
      <c r="O47" s="2">
        <f t="shared" si="13"/>
        <v>1372.9874897579118</v>
      </c>
      <c r="P47" s="2">
        <f t="shared" si="13"/>
        <v>1375.5465046503</v>
      </c>
      <c r="Q47" s="2">
        <f t="shared" si="13"/>
        <v>1378.2717648774403</v>
      </c>
      <c r="R47" s="2">
        <f t="shared" si="13"/>
        <v>1381.1740704981401</v>
      </c>
      <c r="S47" s="2">
        <f t="shared" si="13"/>
        <v>1384.2649231925209</v>
      </c>
      <c r="T47" s="2">
        <f t="shared" si="13"/>
        <v>1387.5565718425546</v>
      </c>
      <c r="U47" s="2">
        <f t="shared" si="13"/>
        <v>1391.0620610737192</v>
      </c>
      <c r="V47" s="2">
        <f t="shared" si="13"/>
        <v>1394.7952829501444</v>
      </c>
      <c r="W47" s="2">
        <f t="shared" si="13"/>
        <v>714.06057112027952</v>
      </c>
      <c r="X47" s="2">
        <f t="shared" si="13"/>
        <v>32.420485023336447</v>
      </c>
      <c r="Y47" s="2">
        <f t="shared" si="13"/>
        <v>34.526668305645984</v>
      </c>
      <c r="Z47" s="2">
        <f t="shared" si="13"/>
        <v>36.769678906099799</v>
      </c>
      <c r="AA47" s="2">
        <f t="shared" si="13"/>
        <v>39.158405754330857</v>
      </c>
      <c r="AB47" s="2">
        <f t="shared" si="13"/>
        <v>41.702315245576891</v>
      </c>
      <c r="AC47" s="2">
        <f t="shared" si="13"/>
        <v>44.411488755492414</v>
      </c>
      <c r="AD47" s="2">
        <f t="shared" si="13"/>
        <v>47.296662592094989</v>
      </c>
      <c r="AE47" s="2">
        <f t="shared" si="13"/>
        <v>50.369270543172874</v>
      </c>
      <c r="AF47" s="2">
        <f t="shared" si="13"/>
        <v>53.641489187767334</v>
      </c>
      <c r="AG47" s="2">
        <f t="shared" si="13"/>
        <v>57.126286151296419</v>
      </c>
      <c r="AH47" s="2">
        <f t="shared" si="13"/>
        <v>56.739883043032933</v>
      </c>
      <c r="AI47" s="2">
        <f t="shared" si="13"/>
        <v>52.230788965545329</v>
      </c>
      <c r="AJ47" s="2">
        <f t="shared" si="13"/>
        <v>47.428763472703238</v>
      </c>
      <c r="AK47" s="54"/>
    </row>
    <row r="48" spans="1:38" x14ac:dyDescent="0.35">
      <c r="A48" s="29">
        <f t="shared" si="1"/>
        <v>44</v>
      </c>
      <c r="C48" s="36"/>
      <c r="I48" s="4" t="s">
        <v>52</v>
      </c>
      <c r="J48" s="4"/>
      <c r="K48" s="2">
        <f t="shared" ref="K48:M48" si="14">K44*SUM($D$39,$D$41)</f>
        <v>0</v>
      </c>
      <c r="L48" s="2">
        <f t="shared" si="14"/>
        <v>0</v>
      </c>
      <c r="M48" s="2">
        <f t="shared" si="14"/>
        <v>232.59032353147214</v>
      </c>
      <c r="N48" s="2">
        <f>N44*SUM($D$39,$D$41)</f>
        <v>441.09273955403808</v>
      </c>
      <c r="O48" s="2">
        <f t="shared" ref="O48:AJ48" si="15">O44*SUM($D$39,$D$41)</f>
        <v>392.90099513644793</v>
      </c>
      <c r="P48" s="2">
        <f t="shared" si="15"/>
        <v>344.67635707249195</v>
      </c>
      <c r="Q48" s="2">
        <f t="shared" si="15"/>
        <v>296.41668844015885</v>
      </c>
      <c r="R48" s="2">
        <f t="shared" si="15"/>
        <v>248.11971349319018</v>
      </c>
      <c r="S48" s="2">
        <f t="shared" si="15"/>
        <v>199.78300864242146</v>
      </c>
      <c r="T48" s="2">
        <f t="shared" si="15"/>
        <v>151.40399285122942</v>
      </c>
      <c r="U48" s="2">
        <f t="shared" si="15"/>
        <v>102.97991740702338</v>
      </c>
      <c r="V48" s="2">
        <f t="shared" si="15"/>
        <v>54.507855028246077</v>
      </c>
      <c r="W48" s="2">
        <f t="shared" si="15"/>
        <v>18.22628423905601</v>
      </c>
      <c r="X48" s="2">
        <f t="shared" si="15"/>
        <v>6.3942854840002559</v>
      </c>
      <c r="Y48" s="2">
        <f t="shared" si="15"/>
        <v>6.8096875724952843</v>
      </c>
      <c r="Z48" s="2">
        <f t="shared" si="15"/>
        <v>7.2520760843456369</v>
      </c>
      <c r="AA48" s="2">
        <f t="shared" si="15"/>
        <v>7.723204181284685</v>
      </c>
      <c r="AB48" s="2">
        <f t="shared" si="15"/>
        <v>8.224938918466318</v>
      </c>
      <c r="AC48" s="2">
        <f t="shared" si="15"/>
        <v>8.7592686435034786</v>
      </c>
      <c r="AD48" s="2">
        <f t="shared" si="15"/>
        <v>9.3283108761821563</v>
      </c>
      <c r="AE48" s="2">
        <f t="shared" si="15"/>
        <v>9.9343207000777198</v>
      </c>
      <c r="AF48" s="2">
        <f t="shared" si="15"/>
        <v>10.579699699329097</v>
      </c>
      <c r="AG48" s="2">
        <f t="shared" si="15"/>
        <v>11.26700547598675</v>
      </c>
      <c r="AH48" s="2">
        <f t="shared" si="15"/>
        <v>10.60704581783204</v>
      </c>
      <c r="AI48" s="2">
        <f t="shared" si="15"/>
        <v>8.6588136583266735</v>
      </c>
      <c r="AJ48" s="2">
        <f t="shared" si="15"/>
        <v>6.8770503500594469</v>
      </c>
      <c r="AK48" s="54"/>
    </row>
    <row r="49" spans="1:38" x14ac:dyDescent="0.35">
      <c r="A49" s="29">
        <f t="shared" si="1"/>
        <v>45</v>
      </c>
      <c r="C49" s="36"/>
      <c r="I49" s="4" t="s">
        <v>53</v>
      </c>
      <c r="J49" s="4"/>
      <c r="K49" s="2" cm="1">
        <f t="array" ref="K49">IF($D$34=0,-K47,-INDEX($AK$88:$AK$113,K$5+1,0))</f>
        <v>0</v>
      </c>
      <c r="L49" s="2" cm="1">
        <f t="array" ref="L49">IF($D$34=0,-L47,-INDEX($AK$88:$AK$113,L$5+1,0))</f>
        <v>0</v>
      </c>
      <c r="M49" s="2" cm="1">
        <f t="array" ref="M49">IF($D$34=0,-M47,-INDEX($AK$88:$AK$113,M$5+1,0))</f>
        <v>-13694.209218156602</v>
      </c>
      <c r="N49" s="2" cm="1">
        <f t="array" ref="N49">IF($D$34=0,-N47,-INDEX($AK$88:$AK$113,N$5+1,0))</f>
        <v>-23.273142941466457</v>
      </c>
      <c r="O49" s="2" cm="1">
        <f t="array" ref="O49">IF($D$34=0,-O47,-INDEX($AK$88:$AK$113,O$5+1,0))</f>
        <v>-24.785072962094869</v>
      </c>
      <c r="P49" s="2" cm="1">
        <f t="array" ref="P49">IF($D$34=0,-P47,-INDEX($AK$88:$AK$113,P$5+1,0))</f>
        <v>-26.395224885670682</v>
      </c>
      <c r="Q49" s="2" cm="1">
        <f t="array" ref="Q49">IF($D$34=0,-Q47,-INDEX($AK$88:$AK$113,Q$5+1,0))</f>
        <v>-28.10997965713646</v>
      </c>
      <c r="R49" s="2" cm="1">
        <f t="array" ref="R49">IF($D$34=0,-R47,-INDEX($AK$88:$AK$113,R$5+1,0))</f>
        <v>-29.936132756860449</v>
      </c>
      <c r="S49" s="2" cm="1">
        <f t="array" ref="S49">IF($D$34=0,-S47,-INDEX($AK$88:$AK$113,S$5+1,0))</f>
        <v>-31.88092113075782</v>
      </c>
      <c r="T49" s="2" cm="1">
        <f t="array" ref="T49">IF($D$34=0,-T47,-INDEX($AK$88:$AK$113,T$5+1,0))</f>
        <v>-33.952051869915422</v>
      </c>
      <c r="U49" s="2" cm="1">
        <f t="array" ref="U49">IF($D$34=0,-U47,-INDEX($AK$88:$AK$113,U$5+1,0))</f>
        <v>-36.157732753376891</v>
      </c>
      <c r="V49" s="2" cm="1">
        <f t="array" ref="V49">IF($D$34=0,-V47,-INDEX($AK$88:$AK$113,V$5+1,0))</f>
        <v>-38.506704775126764</v>
      </c>
      <c r="W49" s="2" cm="1">
        <f t="array" ref="W49">IF($D$34=0,-W47,-INDEX($AK$88:$AK$113,W$5+1,0))</f>
        <v>-41.008276784176715</v>
      </c>
      <c r="X49" s="2" cm="1">
        <f t="array" ref="X49">IF($D$34=0,-X47,-INDEX($AK$88:$AK$113,X$5+1,0))</f>
        <v>-43.672362375030275</v>
      </c>
      <c r="Y49" s="2" cm="1">
        <f t="array" ref="Y49">IF($D$34=0,-Y47,-INDEX($AK$88:$AK$113,Y$5+1,0))</f>
        <v>-46.509519174721703</v>
      </c>
      <c r="Z49" s="2" cm="1">
        <f t="array" ref="Z49">IF($D$34=0,-Z47,-INDEX($AK$88:$AK$113,Z$5+1,0))</f>
        <v>-49.530990682120276</v>
      </c>
      <c r="AA49" s="2" cm="1">
        <f t="array" ref="AA49">IF($D$34=0,-AA47,-INDEX($AK$88:$AK$113,AA$5+1,0))</f>
        <v>-52.748750825308157</v>
      </c>
      <c r="AB49" s="2" cm="1">
        <f t="array" ref="AB49">IF($D$34=0,-AB47,-INDEX($AK$88:$AK$113,AB$5+1,0))</f>
        <v>-56.17555141360922</v>
      </c>
      <c r="AC49" s="2" cm="1">
        <f t="array" ref="AC49">IF($D$34=0,-AC47,-INDEX($AK$88:$AK$113,AC$5+1,0))</f>
        <v>-59.824972672319518</v>
      </c>
      <c r="AD49" s="2" cm="1">
        <f t="array" ref="AD49">IF($D$34=0,-AD47,-INDEX($AK$88:$AK$113,AD$5+1,0))</f>
        <v>-63.71147706040523</v>
      </c>
      <c r="AE49" s="2" cm="1">
        <f t="array" ref="AE49">IF($D$34=0,-AE47,-INDEX($AK$88:$AK$113,AE$5+1,0))</f>
        <v>-67.850466584444845</v>
      </c>
      <c r="AF49" s="2" cm="1">
        <f t="array" ref="AF49">IF($D$34=0,-AF47,-INDEX($AK$88:$AK$113,AF$5+1,0))</f>
        <v>-72.258343835947869</v>
      </c>
      <c r="AG49" s="2" cm="1">
        <f t="array" ref="AG49">IF($D$34=0,-AG47,-INDEX($AK$88:$AK$113,AG$5+1,0))</f>
        <v>-76.952576993937356</v>
      </c>
      <c r="AH49" s="2" cm="1">
        <f t="array" ref="AH49">IF($D$34=0,-AH47,-INDEX($AK$88:$AK$113,AH$5+1,0))</f>
        <v>0</v>
      </c>
      <c r="AI49" s="2" cm="1">
        <f t="array" ref="AI49">IF($D$34=0,-AI47,-INDEX($AK$88:$AK$113,AI$5+1,0))</f>
        <v>0</v>
      </c>
      <c r="AJ49" s="2" cm="1">
        <f t="array" ref="AJ49">IF($D$34=0,-AJ47,-INDEX($AK$88:$AK$113,AJ$5+1,0))</f>
        <v>0</v>
      </c>
      <c r="AK49" s="54"/>
    </row>
    <row r="50" spans="1:38" x14ac:dyDescent="0.35">
      <c r="A50" s="29">
        <f t="shared" si="1"/>
        <v>46</v>
      </c>
      <c r="C50" s="36"/>
      <c r="I50" s="33" t="s">
        <v>54</v>
      </c>
      <c r="J50" s="33"/>
      <c r="K50" s="31">
        <f t="shared" ref="K50:AJ50" si="16">SUM(K47:K49)</f>
        <v>0</v>
      </c>
      <c r="L50" s="31">
        <f t="shared" si="16"/>
        <v>0</v>
      </c>
      <c r="M50" s="31">
        <f t="shared" si="16"/>
        <v>-12776.908433717301</v>
      </c>
      <c r="N50" s="31">
        <f t="shared" si="16"/>
        <v>1788.4041755753053</v>
      </c>
      <c r="O50" s="31">
        <f t="shared" si="16"/>
        <v>1741.1034119322651</v>
      </c>
      <c r="P50" s="31">
        <f t="shared" si="16"/>
        <v>1693.8276368371214</v>
      </c>
      <c r="Q50" s="31">
        <f t="shared" si="16"/>
        <v>1646.5784736604628</v>
      </c>
      <c r="R50" s="31">
        <f t="shared" si="16"/>
        <v>1599.3576512344698</v>
      </c>
      <c r="S50" s="31">
        <f t="shared" si="16"/>
        <v>1552.1670107041846</v>
      </c>
      <c r="T50" s="31">
        <f t="shared" si="16"/>
        <v>1505.0085128238684</v>
      </c>
      <c r="U50" s="31">
        <f t="shared" si="16"/>
        <v>1457.8842457273656</v>
      </c>
      <c r="V50" s="31">
        <f t="shared" si="16"/>
        <v>1410.7964332032636</v>
      </c>
      <c r="W50" s="31">
        <f t="shared" si="16"/>
        <v>691.2785785751588</v>
      </c>
      <c r="X50" s="31">
        <f t="shared" si="16"/>
        <v>-4.8575918676935714</v>
      </c>
      <c r="Y50" s="31">
        <f t="shared" si="16"/>
        <v>-5.1731632965804337</v>
      </c>
      <c r="Z50" s="31">
        <f t="shared" si="16"/>
        <v>-5.5092356916748386</v>
      </c>
      <c r="AA50" s="31">
        <f t="shared" si="16"/>
        <v>-5.8671408896926138</v>
      </c>
      <c r="AB50" s="31">
        <f t="shared" si="16"/>
        <v>-6.248297249566015</v>
      </c>
      <c r="AC50" s="31">
        <f t="shared" si="16"/>
        <v>-6.6542152733236293</v>
      </c>
      <c r="AD50" s="31">
        <f t="shared" si="16"/>
        <v>-7.0865035921280821</v>
      </c>
      <c r="AE50" s="31">
        <f t="shared" si="16"/>
        <v>-7.5468753411942515</v>
      </c>
      <c r="AF50" s="31">
        <f t="shared" si="16"/>
        <v>-8.0371549488514376</v>
      </c>
      <c r="AG50" s="31">
        <f t="shared" si="16"/>
        <v>-8.5592853666541941</v>
      </c>
      <c r="AH50" s="31">
        <f t="shared" si="16"/>
        <v>67.346928860864978</v>
      </c>
      <c r="AI50" s="31">
        <f t="shared" si="16"/>
        <v>60.889602623872001</v>
      </c>
      <c r="AJ50" s="31">
        <f t="shared" si="16"/>
        <v>54.305813822762687</v>
      </c>
      <c r="AK50" s="54"/>
    </row>
    <row r="51" spans="1:38" x14ac:dyDescent="0.35">
      <c r="A51" s="29">
        <f t="shared" si="1"/>
        <v>47</v>
      </c>
      <c r="C51" s="36"/>
      <c r="I51" s="4"/>
      <c r="J51" s="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54"/>
    </row>
    <row r="52" spans="1:38" x14ac:dyDescent="0.35">
      <c r="A52" s="29">
        <f t="shared" si="1"/>
        <v>48</v>
      </c>
      <c r="C52" s="36"/>
      <c r="I52" s="33" t="s">
        <v>55</v>
      </c>
      <c r="J52" s="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54"/>
    </row>
    <row r="53" spans="1:38" x14ac:dyDescent="0.35">
      <c r="A53" s="29">
        <f t="shared" si="1"/>
        <v>49</v>
      </c>
      <c r="C53" s="36"/>
      <c r="I53" s="4" t="s">
        <v>38</v>
      </c>
      <c r="J53" s="4"/>
      <c r="K53" s="2" cm="1">
        <f t="array" ref="K53">INDEX($AK60:$AK85,K$5+1,0)</f>
        <v>0</v>
      </c>
      <c r="L53" s="2" cm="1">
        <f t="array" ref="L53">INDEX($AK60:$AK85,L$5+1,0)</f>
        <v>0</v>
      </c>
      <c r="M53" s="2" cm="1">
        <f t="array" ref="M53">INDEX($AK60:$AK85,M$5+1,0)</f>
        <v>684.71046090783011</v>
      </c>
      <c r="N53" s="2" cm="1">
        <f t="array" ref="N53">INDEX($AK60:$AK85,N$5+1,0)</f>
        <v>1370.5845789627338</v>
      </c>
      <c r="O53" s="2" cm="1">
        <f t="array" ref="O53">INDEX($AK60:$AK85,O$5+1,0)</f>
        <v>1372.9874897579118</v>
      </c>
      <c r="P53" s="2" cm="1">
        <f t="array" ref="P53">INDEX($AK60:$AK85,P$5+1,0)</f>
        <v>1375.5465046503</v>
      </c>
      <c r="Q53" s="2" cm="1">
        <f t="array" ref="Q53">INDEX($AK60:$AK85,Q$5+1,0)</f>
        <v>1378.2717648774403</v>
      </c>
      <c r="R53" s="2" cm="1">
        <f t="array" ref="R53">INDEX($AK60:$AK85,R$5+1,0)</f>
        <v>1381.1740704981401</v>
      </c>
      <c r="S53" s="2" cm="1">
        <f t="array" ref="S53">INDEX($AK60:$AK85,S$5+1,0)</f>
        <v>1384.2649231925209</v>
      </c>
      <c r="T53" s="2" cm="1">
        <f t="array" ref="T53">INDEX($AK60:$AK85,T$5+1,0)</f>
        <v>1387.5565718425546</v>
      </c>
      <c r="U53" s="2" cm="1">
        <f t="array" ref="U53">INDEX($AK60:$AK85,U$5+1,0)</f>
        <v>1391.0620610737192</v>
      </c>
      <c r="V53" s="2" cm="1">
        <f t="array" ref="V53">INDEX($AK60:$AK85,V$5+1,0)</f>
        <v>1394.7952829501444</v>
      </c>
      <c r="W53" s="2" cm="1">
        <f t="array" ref="W53">INDEX($AK60:$AK85,W$5+1,0)</f>
        <v>714.06057112027952</v>
      </c>
      <c r="X53" s="2" cm="1">
        <f t="array" ref="X53">INDEX($AK60:$AK85,X$5+1,0)</f>
        <v>32.420485023336447</v>
      </c>
      <c r="Y53" s="2" cm="1">
        <f t="array" ref="Y53">INDEX($AK60:$AK85,Y$5+1,0)</f>
        <v>34.526668305645984</v>
      </c>
      <c r="Z53" s="2" cm="1">
        <f t="array" ref="Z53">INDEX($AK60:$AK85,Z$5+1,0)</f>
        <v>36.769678906099799</v>
      </c>
      <c r="AA53" s="2" cm="1">
        <f t="array" ref="AA53">INDEX($AK60:$AK85,AA$5+1,0)</f>
        <v>39.158405754330857</v>
      </c>
      <c r="AB53" s="2" cm="1">
        <f t="array" ref="AB53">INDEX($AK60:$AK85,AB$5+1,0)</f>
        <v>41.702315245576891</v>
      </c>
      <c r="AC53" s="2" cm="1">
        <f t="array" ref="AC53">INDEX($AK60:$AK85,AC$5+1,0)</f>
        <v>44.411488755492414</v>
      </c>
      <c r="AD53" s="2" cm="1">
        <f t="array" ref="AD53">INDEX($AK60:$AK85,AD$5+1,0)</f>
        <v>47.296662592094989</v>
      </c>
      <c r="AE53" s="2" cm="1">
        <f t="array" ref="AE53">INDEX($AK60:$AK85,AE$5+1,0)</f>
        <v>50.369270543172874</v>
      </c>
      <c r="AF53" s="2" cm="1">
        <f t="array" ref="AF53">INDEX($AK60:$AK85,AF$5+1,0)</f>
        <v>53.641489187767334</v>
      </c>
      <c r="AG53" s="2" cm="1">
        <f t="array" ref="AG53">INDEX($AK60:$AK85,AG$5+1,0)</f>
        <v>57.126286151296419</v>
      </c>
      <c r="AH53" s="2" cm="1">
        <f t="array" ref="AH53">INDEX($AK60:$AK85,AH$5+1,0)</f>
        <v>56.739883043032933</v>
      </c>
      <c r="AI53" s="2" cm="1">
        <f t="array" ref="AI53">INDEX($AK60:$AK85,AI$5+1,0)</f>
        <v>52.230788965545329</v>
      </c>
      <c r="AJ53" s="2" cm="1">
        <f t="array" ref="AJ53">INDEX($AK60:$AK85,AJ$5+1,0)</f>
        <v>47.428763472703238</v>
      </c>
      <c r="AK53" s="54"/>
    </row>
    <row r="54" spans="1:38" x14ac:dyDescent="0.35">
      <c r="A54" s="29">
        <f t="shared" si="1"/>
        <v>50</v>
      </c>
      <c r="C54" s="36"/>
      <c r="I54" s="4" t="s">
        <v>19</v>
      </c>
      <c r="J54" s="4"/>
      <c r="K54" s="2">
        <f t="shared" ref="K54:M54" si="17">K44*SUM($D$40:$D$41)</f>
        <v>0</v>
      </c>
      <c r="L54" s="2">
        <f t="shared" si="17"/>
        <v>0</v>
      </c>
      <c r="M54" s="2">
        <f t="shared" si="17"/>
        <v>197.23135152668922</v>
      </c>
      <c r="N54" s="2">
        <f>N44*SUM($D$40:$D$41)</f>
        <v>374.03670045233468</v>
      </c>
      <c r="O54" s="2">
        <f t="shared" ref="O54:AJ54" si="18">O44*SUM($D$40:$D$41)</f>
        <v>333.17118747830091</v>
      </c>
      <c r="P54" s="2">
        <f t="shared" si="18"/>
        <v>292.27778143360598</v>
      </c>
      <c r="Q54" s="2">
        <f t="shared" si="18"/>
        <v>251.35467025655268</v>
      </c>
      <c r="R54" s="2">
        <f t="shared" si="18"/>
        <v>210.39992416561159</v>
      </c>
      <c r="S54" s="2">
        <f t="shared" si="18"/>
        <v>169.41148801180148</v>
      </c>
      <c r="T54" s="2">
        <f t="shared" si="18"/>
        <v>128.38717313424499</v>
      </c>
      <c r="U54" s="2">
        <f t="shared" si="18"/>
        <v>87.32464868662413</v>
      </c>
      <c r="V54" s="2">
        <f t="shared" si="18"/>
        <v>46.2214324001623</v>
      </c>
      <c r="W54" s="2">
        <f t="shared" si="18"/>
        <v>15.455478195300739</v>
      </c>
      <c r="X54" s="2">
        <f t="shared" si="18"/>
        <v>5.4222099565814998</v>
      </c>
      <c r="Y54" s="2">
        <f t="shared" si="18"/>
        <v>5.7744615640298118</v>
      </c>
      <c r="Z54" s="2">
        <f t="shared" si="18"/>
        <v>6.1495970501813648</v>
      </c>
      <c r="AA54" s="2">
        <f t="shared" si="18"/>
        <v>6.5491030566679678</v>
      </c>
      <c r="AB54" s="2">
        <f t="shared" si="18"/>
        <v>6.974562804174754</v>
      </c>
      <c r="AC54" s="2">
        <f t="shared" si="18"/>
        <v>7.4276623666580717</v>
      </c>
      <c r="AD54" s="2">
        <f t="shared" si="18"/>
        <v>7.9101973531653416</v>
      </c>
      <c r="AE54" s="2">
        <f t="shared" si="18"/>
        <v>8.4240800237365434</v>
      </c>
      <c r="AF54" s="2">
        <f t="shared" si="18"/>
        <v>8.9713468675872843</v>
      </c>
      <c r="AG54" s="2">
        <f t="shared" si="18"/>
        <v>9.5541666736053408</v>
      </c>
      <c r="AH54" s="2">
        <f t="shared" si="18"/>
        <v>8.9945357596678033</v>
      </c>
      <c r="AI54" s="2">
        <f t="shared" si="18"/>
        <v>7.3424788035880724</v>
      </c>
      <c r="AJ54" s="2">
        <f t="shared" si="18"/>
        <v>5.8315836809770962</v>
      </c>
      <c r="AK54" s="54"/>
    </row>
    <row r="55" spans="1:38" x14ac:dyDescent="0.35">
      <c r="A55" s="29">
        <f t="shared" si="1"/>
        <v>51</v>
      </c>
      <c r="C55" s="36"/>
      <c r="I55" s="4" t="s">
        <v>47</v>
      </c>
      <c r="J55" s="4"/>
      <c r="K55" s="2">
        <f t="shared" ref="K55:M55" si="19">K44*$D$39</f>
        <v>0</v>
      </c>
      <c r="L55" s="2">
        <f t="shared" si="19"/>
        <v>0</v>
      </c>
      <c r="M55" s="2">
        <f t="shared" si="19"/>
        <v>232.59032353147214</v>
      </c>
      <c r="N55" s="2">
        <f>N44*$D$39</f>
        <v>441.09273955403808</v>
      </c>
      <c r="O55" s="2">
        <f t="shared" ref="O55:AJ55" si="20">O44*$D$39</f>
        <v>392.90099513644793</v>
      </c>
      <c r="P55" s="2">
        <f t="shared" si="20"/>
        <v>344.67635707249195</v>
      </c>
      <c r="Q55" s="2">
        <f t="shared" si="20"/>
        <v>296.41668844015885</v>
      </c>
      <c r="R55" s="2">
        <f t="shared" si="20"/>
        <v>248.11971349319018</v>
      </c>
      <c r="S55" s="2">
        <f t="shared" si="20"/>
        <v>199.78300864242146</v>
      </c>
      <c r="T55" s="2">
        <f t="shared" si="20"/>
        <v>151.40399285122942</v>
      </c>
      <c r="U55" s="2">
        <f t="shared" si="20"/>
        <v>102.97991740702338</v>
      </c>
      <c r="V55" s="2">
        <f t="shared" si="20"/>
        <v>54.507855028246077</v>
      </c>
      <c r="W55" s="2">
        <f t="shared" si="20"/>
        <v>18.22628423905601</v>
      </c>
      <c r="X55" s="2">
        <f t="shared" si="20"/>
        <v>6.3942854840002559</v>
      </c>
      <c r="Y55" s="2">
        <f t="shared" si="20"/>
        <v>6.8096875724952843</v>
      </c>
      <c r="Z55" s="2">
        <f t="shared" si="20"/>
        <v>7.2520760843456369</v>
      </c>
      <c r="AA55" s="2">
        <f t="shared" si="20"/>
        <v>7.723204181284685</v>
      </c>
      <c r="AB55" s="2">
        <f t="shared" si="20"/>
        <v>8.224938918466318</v>
      </c>
      <c r="AC55" s="2">
        <f t="shared" si="20"/>
        <v>8.7592686435034786</v>
      </c>
      <c r="AD55" s="2">
        <f t="shared" si="20"/>
        <v>9.3283108761821563</v>
      </c>
      <c r="AE55" s="2">
        <f t="shared" si="20"/>
        <v>9.9343207000777198</v>
      </c>
      <c r="AF55" s="2">
        <f t="shared" si="20"/>
        <v>10.579699699329097</v>
      </c>
      <c r="AG55" s="2">
        <f t="shared" si="20"/>
        <v>11.26700547598675</v>
      </c>
      <c r="AH55" s="2">
        <f t="shared" si="20"/>
        <v>10.60704581783204</v>
      </c>
      <c r="AI55" s="2">
        <f t="shared" si="20"/>
        <v>8.6588136583266735</v>
      </c>
      <c r="AJ55" s="2">
        <f t="shared" si="20"/>
        <v>6.8770503500594469</v>
      </c>
      <c r="AK55" s="54"/>
    </row>
    <row r="56" spans="1:38" x14ac:dyDescent="0.35">
      <c r="A56" s="29">
        <f t="shared" si="1"/>
        <v>52</v>
      </c>
      <c r="C56" s="36"/>
      <c r="I56" s="4" t="s">
        <v>42</v>
      </c>
      <c r="J56" s="4"/>
      <c r="K56" s="2">
        <f t="shared" ref="K56:M56" si="21">K$50*(1/(1-$D$36)-1)</f>
        <v>0</v>
      </c>
      <c r="L56" s="2">
        <f t="shared" si="21"/>
        <v>0</v>
      </c>
      <c r="M56" s="2">
        <f t="shared" si="21"/>
        <v>-4725.7058590461238</v>
      </c>
      <c r="N56" s="2">
        <f>N$50*(1/(1-$D$36)-1)</f>
        <v>661.46455808949634</v>
      </c>
      <c r="O56" s="2">
        <f t="shared" ref="O56:AJ56" si="22">O$50*(1/(1-$D$36)-1)</f>
        <v>643.96975509823494</v>
      </c>
      <c r="P56" s="2">
        <f t="shared" si="22"/>
        <v>626.48419444660647</v>
      </c>
      <c r="Q56" s="2">
        <f t="shared" si="22"/>
        <v>609.00847655934911</v>
      </c>
      <c r="R56" s="2">
        <f t="shared" si="22"/>
        <v>591.54324086754355</v>
      </c>
      <c r="S56" s="2">
        <f t="shared" si="22"/>
        <v>574.08916834264346</v>
      </c>
      <c r="T56" s="2">
        <f t="shared" si="22"/>
        <v>556.64698419512933</v>
      </c>
      <c r="U56" s="2">
        <f t="shared" si="22"/>
        <v>539.21746074847761</v>
      </c>
      <c r="V56" s="2">
        <f t="shared" si="22"/>
        <v>521.80142049983715</v>
      </c>
      <c r="W56" s="2">
        <f t="shared" si="22"/>
        <v>255.67837837711349</v>
      </c>
      <c r="X56" s="2">
        <f t="shared" si="22"/>
        <v>-1.7966435675031014</v>
      </c>
      <c r="Y56" s="2">
        <f t="shared" si="22"/>
        <v>-1.9133617672283791</v>
      </c>
      <c r="Z56" s="2">
        <f t="shared" si="22"/>
        <v>-2.0376625160989126</v>
      </c>
      <c r="AA56" s="2">
        <f t="shared" si="22"/>
        <v>-2.1700384112561717</v>
      </c>
      <c r="AB56" s="2">
        <f t="shared" si="22"/>
        <v>-2.3110140512093476</v>
      </c>
      <c r="AC56" s="2">
        <f t="shared" si="22"/>
        <v>-2.4611481147909307</v>
      </c>
      <c r="AD56" s="2">
        <f t="shared" si="22"/>
        <v>-2.62103557517066</v>
      </c>
      <c r="AE56" s="2">
        <f t="shared" si="22"/>
        <v>-2.7913100577019829</v>
      </c>
      <c r="AF56" s="2">
        <f t="shared" si="22"/>
        <v>-2.9726463509450518</v>
      </c>
      <c r="AG56" s="2">
        <f t="shared" si="22"/>
        <v>-3.1657630808173041</v>
      </c>
      <c r="AH56" s="2">
        <f t="shared" si="22"/>
        <v>24.909138071826767</v>
      </c>
      <c r="AI56" s="2">
        <f t="shared" si="22"/>
        <v>22.520811929377309</v>
      </c>
      <c r="AJ56" s="2">
        <f t="shared" si="22"/>
        <v>20.085711961843728</v>
      </c>
      <c r="AK56" s="54"/>
    </row>
    <row r="57" spans="1:38" x14ac:dyDescent="0.35">
      <c r="A57" s="29">
        <f t="shared" si="1"/>
        <v>53</v>
      </c>
      <c r="C57" s="36"/>
      <c r="I57" s="33" t="s">
        <v>56</v>
      </c>
      <c r="J57" s="33"/>
      <c r="K57" s="31">
        <f t="shared" ref="K57:AJ57" si="23">SUM(K53:K56)</f>
        <v>0</v>
      </c>
      <c r="L57" s="31">
        <f t="shared" si="23"/>
        <v>0</v>
      </c>
      <c r="M57" s="31">
        <f t="shared" si="23"/>
        <v>-3611.1737230801323</v>
      </c>
      <c r="N57" s="31">
        <f t="shared" si="23"/>
        <v>2847.1785770586025</v>
      </c>
      <c r="O57" s="31">
        <f t="shared" si="23"/>
        <v>2743.0294274708958</v>
      </c>
      <c r="P57" s="31">
        <f t="shared" si="23"/>
        <v>2638.9848376030045</v>
      </c>
      <c r="Q57" s="31">
        <f t="shared" si="23"/>
        <v>2535.0516001335009</v>
      </c>
      <c r="R57" s="31">
        <f t="shared" si="23"/>
        <v>2431.2369490244855</v>
      </c>
      <c r="S57" s="31">
        <f t="shared" si="23"/>
        <v>2327.5485881893874</v>
      </c>
      <c r="T57" s="31">
        <f t="shared" si="23"/>
        <v>2223.9947220231584</v>
      </c>
      <c r="U57" s="31">
        <f t="shared" si="23"/>
        <v>2120.5840879158441</v>
      </c>
      <c r="V57" s="31">
        <f t="shared" si="23"/>
        <v>2017.3259908783898</v>
      </c>
      <c r="W57" s="31">
        <f t="shared" si="23"/>
        <v>1003.4207119317498</v>
      </c>
      <c r="X57" s="31">
        <f t="shared" si="23"/>
        <v>42.440336896415097</v>
      </c>
      <c r="Y57" s="31">
        <f t="shared" si="23"/>
        <v>45.197455674942702</v>
      </c>
      <c r="Z57" s="31">
        <f t="shared" si="23"/>
        <v>48.133689524527888</v>
      </c>
      <c r="AA57" s="31">
        <f t="shared" si="23"/>
        <v>51.260674581027338</v>
      </c>
      <c r="AB57" s="31">
        <f t="shared" si="23"/>
        <v>54.59080291700861</v>
      </c>
      <c r="AC57" s="31">
        <f t="shared" si="23"/>
        <v>58.137271650863028</v>
      </c>
      <c r="AD57" s="31">
        <f t="shared" si="23"/>
        <v>61.914135246271833</v>
      </c>
      <c r="AE57" s="31">
        <f t="shared" si="23"/>
        <v>65.936361209285153</v>
      </c>
      <c r="AF57" s="31">
        <f t="shared" si="23"/>
        <v>70.219889403738662</v>
      </c>
      <c r="AG57" s="31">
        <f t="shared" si="23"/>
        <v>74.781695220071214</v>
      </c>
      <c r="AH57" s="31">
        <f t="shared" si="23"/>
        <v>101.25060269235954</v>
      </c>
      <c r="AI57" s="31">
        <f t="shared" si="23"/>
        <v>90.752893356837376</v>
      </c>
      <c r="AJ57" s="31">
        <f t="shared" si="23"/>
        <v>80.223109465583519</v>
      </c>
      <c r="AK57" s="54"/>
      <c r="AL57" s="54">
        <f>SUM(K57:AJ57)</f>
        <v>20122.02068698782</v>
      </c>
    </row>
    <row r="58" spans="1:38" x14ac:dyDescent="0.35">
      <c r="A58" s="29">
        <f t="shared" si="1"/>
        <v>54</v>
      </c>
      <c r="C58" s="36"/>
      <c r="I58" s="4"/>
      <c r="J58" s="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54"/>
    </row>
    <row r="59" spans="1:38" x14ac:dyDescent="0.35">
      <c r="A59" s="29">
        <f t="shared" si="1"/>
        <v>55</v>
      </c>
      <c r="C59" s="36"/>
      <c r="I59" s="33" t="s">
        <v>57</v>
      </c>
      <c r="J59" s="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54"/>
    </row>
    <row r="60" spans="1:38" x14ac:dyDescent="0.35">
      <c r="A60" s="29">
        <f t="shared" si="1"/>
        <v>56</v>
      </c>
      <c r="C60" s="36"/>
      <c r="J60" s="32">
        <v>0</v>
      </c>
      <c r="K60" s="2">
        <f t="shared" ref="K60:T69" si="24">IFERROR(IF($J60&lt;K$5,0,IF($J60&lt;K$5+1/$D$33,K$39*$D$33,0)),0)</f>
        <v>0</v>
      </c>
      <c r="L60" s="2">
        <f t="shared" si="24"/>
        <v>0</v>
      </c>
      <c r="M60" s="2">
        <f t="shared" si="24"/>
        <v>0</v>
      </c>
      <c r="N60" s="2">
        <f t="shared" si="24"/>
        <v>0</v>
      </c>
      <c r="O60" s="2">
        <f t="shared" si="24"/>
        <v>0</v>
      </c>
      <c r="P60" s="2">
        <f t="shared" si="24"/>
        <v>0</v>
      </c>
      <c r="Q60" s="2">
        <f t="shared" si="24"/>
        <v>0</v>
      </c>
      <c r="R60" s="2">
        <f t="shared" si="24"/>
        <v>0</v>
      </c>
      <c r="S60" s="2">
        <f t="shared" si="24"/>
        <v>0</v>
      </c>
      <c r="T60" s="2">
        <f t="shared" si="24"/>
        <v>0</v>
      </c>
      <c r="U60" s="2">
        <f t="shared" ref="U60:AD69" si="25">IFERROR(IF($J60&lt;U$5,0,IF($J60&lt;U$5+1/$D$33,U$39*$D$33,0)),0)</f>
        <v>0</v>
      </c>
      <c r="V60" s="2">
        <f t="shared" si="25"/>
        <v>0</v>
      </c>
      <c r="W60" s="2">
        <f t="shared" si="25"/>
        <v>0</v>
      </c>
      <c r="X60" s="2">
        <f t="shared" si="25"/>
        <v>0</v>
      </c>
      <c r="Y60" s="2">
        <f t="shared" si="25"/>
        <v>0</v>
      </c>
      <c r="Z60" s="2">
        <f t="shared" si="25"/>
        <v>0</v>
      </c>
      <c r="AA60" s="2">
        <f t="shared" si="25"/>
        <v>0</v>
      </c>
      <c r="AB60" s="2">
        <f t="shared" si="25"/>
        <v>0</v>
      </c>
      <c r="AC60" s="2">
        <f t="shared" si="25"/>
        <v>0</v>
      </c>
      <c r="AD60" s="2">
        <f t="shared" si="25"/>
        <v>0</v>
      </c>
      <c r="AE60" s="2">
        <f t="shared" ref="AE60:AJ69" si="26">IFERROR(IF($J60&lt;AE$5,0,IF($J60&lt;AE$5+1/$D$33,AE$39*$D$33,0)),0)</f>
        <v>0</v>
      </c>
      <c r="AF60" s="2">
        <f t="shared" si="26"/>
        <v>0</v>
      </c>
      <c r="AG60" s="2">
        <f t="shared" si="26"/>
        <v>0</v>
      </c>
      <c r="AH60" s="2">
        <f t="shared" si="26"/>
        <v>0</v>
      </c>
      <c r="AI60" s="2">
        <f t="shared" si="26"/>
        <v>0</v>
      </c>
      <c r="AJ60" s="2">
        <f t="shared" si="26"/>
        <v>0</v>
      </c>
      <c r="AK60" s="54">
        <f t="shared" ref="AK60:AK85" si="27">SUM(K60:AJ60)</f>
        <v>0</v>
      </c>
    </row>
    <row r="61" spans="1:38" x14ac:dyDescent="0.35">
      <c r="A61" s="29">
        <f t="shared" si="1"/>
        <v>57</v>
      </c>
      <c r="C61" s="36"/>
      <c r="J61" s="32">
        <v>1</v>
      </c>
      <c r="K61" s="2">
        <f t="shared" si="24"/>
        <v>0</v>
      </c>
      <c r="L61" s="2">
        <f t="shared" si="24"/>
        <v>0</v>
      </c>
      <c r="M61" s="2">
        <f t="shared" si="24"/>
        <v>0</v>
      </c>
      <c r="N61" s="2">
        <f t="shared" si="24"/>
        <v>0</v>
      </c>
      <c r="O61" s="2">
        <f t="shared" si="24"/>
        <v>0</v>
      </c>
      <c r="P61" s="2">
        <f t="shared" si="24"/>
        <v>0</v>
      </c>
      <c r="Q61" s="2">
        <f t="shared" si="24"/>
        <v>0</v>
      </c>
      <c r="R61" s="2">
        <f t="shared" si="24"/>
        <v>0</v>
      </c>
      <c r="S61" s="2">
        <f t="shared" si="24"/>
        <v>0</v>
      </c>
      <c r="T61" s="2">
        <f t="shared" si="24"/>
        <v>0</v>
      </c>
      <c r="U61" s="2">
        <f t="shared" si="25"/>
        <v>0</v>
      </c>
      <c r="V61" s="2">
        <f t="shared" si="25"/>
        <v>0</v>
      </c>
      <c r="W61" s="2">
        <f t="shared" si="25"/>
        <v>0</v>
      </c>
      <c r="X61" s="2">
        <f t="shared" si="25"/>
        <v>0</v>
      </c>
      <c r="Y61" s="2">
        <f t="shared" si="25"/>
        <v>0</v>
      </c>
      <c r="Z61" s="2">
        <f t="shared" si="25"/>
        <v>0</v>
      </c>
      <c r="AA61" s="2">
        <f t="shared" si="25"/>
        <v>0</v>
      </c>
      <c r="AB61" s="2">
        <f t="shared" si="25"/>
        <v>0</v>
      </c>
      <c r="AC61" s="2">
        <f t="shared" si="25"/>
        <v>0</v>
      </c>
      <c r="AD61" s="2">
        <f t="shared" si="25"/>
        <v>0</v>
      </c>
      <c r="AE61" s="2">
        <f t="shared" si="26"/>
        <v>0</v>
      </c>
      <c r="AF61" s="2">
        <f t="shared" si="26"/>
        <v>0</v>
      </c>
      <c r="AG61" s="2">
        <f t="shared" si="26"/>
        <v>0</v>
      </c>
      <c r="AH61" s="2">
        <f t="shared" si="26"/>
        <v>0</v>
      </c>
      <c r="AI61" s="2">
        <f t="shared" si="26"/>
        <v>0</v>
      </c>
      <c r="AJ61" s="2">
        <f t="shared" si="26"/>
        <v>0</v>
      </c>
      <c r="AK61" s="54">
        <f t="shared" si="27"/>
        <v>0</v>
      </c>
    </row>
    <row r="62" spans="1:38" x14ac:dyDescent="0.35">
      <c r="A62" s="29">
        <f t="shared" si="1"/>
        <v>58</v>
      </c>
      <c r="C62" s="36"/>
      <c r="J62" s="32">
        <v>2</v>
      </c>
      <c r="K62" s="2">
        <f t="shared" si="24"/>
        <v>0</v>
      </c>
      <c r="L62" s="2">
        <f t="shared" si="24"/>
        <v>0</v>
      </c>
      <c r="M62" s="2">
        <f t="shared" si="24"/>
        <v>684.71046090783011</v>
      </c>
      <c r="N62" s="2">
        <f t="shared" si="24"/>
        <v>0</v>
      </c>
      <c r="O62" s="2">
        <f t="shared" si="24"/>
        <v>0</v>
      </c>
      <c r="P62" s="2">
        <f t="shared" si="24"/>
        <v>0</v>
      </c>
      <c r="Q62" s="2">
        <f t="shared" si="24"/>
        <v>0</v>
      </c>
      <c r="R62" s="2">
        <f t="shared" si="24"/>
        <v>0</v>
      </c>
      <c r="S62" s="2">
        <f t="shared" si="24"/>
        <v>0</v>
      </c>
      <c r="T62" s="2">
        <f t="shared" si="24"/>
        <v>0</v>
      </c>
      <c r="U62" s="2">
        <f t="shared" si="25"/>
        <v>0</v>
      </c>
      <c r="V62" s="2">
        <f t="shared" si="25"/>
        <v>0</v>
      </c>
      <c r="W62" s="2">
        <f t="shared" si="25"/>
        <v>0</v>
      </c>
      <c r="X62" s="2">
        <f t="shared" si="25"/>
        <v>0</v>
      </c>
      <c r="Y62" s="2">
        <f t="shared" si="25"/>
        <v>0</v>
      </c>
      <c r="Z62" s="2">
        <f t="shared" si="25"/>
        <v>0</v>
      </c>
      <c r="AA62" s="2">
        <f t="shared" si="25"/>
        <v>0</v>
      </c>
      <c r="AB62" s="2">
        <f t="shared" si="25"/>
        <v>0</v>
      </c>
      <c r="AC62" s="2">
        <f t="shared" si="25"/>
        <v>0</v>
      </c>
      <c r="AD62" s="2">
        <f t="shared" si="25"/>
        <v>0</v>
      </c>
      <c r="AE62" s="2">
        <f t="shared" si="26"/>
        <v>0</v>
      </c>
      <c r="AF62" s="2">
        <f t="shared" si="26"/>
        <v>0</v>
      </c>
      <c r="AG62" s="2">
        <f t="shared" si="26"/>
        <v>0</v>
      </c>
      <c r="AH62" s="2">
        <f t="shared" si="26"/>
        <v>0</v>
      </c>
      <c r="AI62" s="2">
        <f t="shared" si="26"/>
        <v>0</v>
      </c>
      <c r="AJ62" s="2">
        <f t="shared" si="26"/>
        <v>0</v>
      </c>
      <c r="AK62" s="54">
        <f t="shared" si="27"/>
        <v>684.71046090783011</v>
      </c>
    </row>
    <row r="63" spans="1:38" x14ac:dyDescent="0.35">
      <c r="A63" s="29">
        <f t="shared" si="1"/>
        <v>59</v>
      </c>
      <c r="C63" s="36"/>
      <c r="J63" s="32">
        <v>3</v>
      </c>
      <c r="K63" s="2">
        <f t="shared" si="24"/>
        <v>0</v>
      </c>
      <c r="L63" s="2">
        <f t="shared" si="24"/>
        <v>0</v>
      </c>
      <c r="M63" s="2">
        <f t="shared" si="24"/>
        <v>684.71046090783011</v>
      </c>
      <c r="N63" s="2">
        <f t="shared" si="24"/>
        <v>685.87411805490353</v>
      </c>
      <c r="O63" s="2">
        <f t="shared" si="24"/>
        <v>0</v>
      </c>
      <c r="P63" s="2">
        <f t="shared" si="24"/>
        <v>0</v>
      </c>
      <c r="Q63" s="2">
        <f t="shared" si="24"/>
        <v>0</v>
      </c>
      <c r="R63" s="2">
        <f t="shared" si="24"/>
        <v>0</v>
      </c>
      <c r="S63" s="2">
        <f t="shared" si="24"/>
        <v>0</v>
      </c>
      <c r="T63" s="2">
        <f t="shared" si="24"/>
        <v>0</v>
      </c>
      <c r="U63" s="2">
        <f t="shared" si="25"/>
        <v>0</v>
      </c>
      <c r="V63" s="2">
        <f t="shared" si="25"/>
        <v>0</v>
      </c>
      <c r="W63" s="2">
        <f t="shared" si="25"/>
        <v>0</v>
      </c>
      <c r="X63" s="2">
        <f t="shared" si="25"/>
        <v>0</v>
      </c>
      <c r="Y63" s="2">
        <f t="shared" si="25"/>
        <v>0</v>
      </c>
      <c r="Z63" s="2">
        <f t="shared" si="25"/>
        <v>0</v>
      </c>
      <c r="AA63" s="2">
        <f t="shared" si="25"/>
        <v>0</v>
      </c>
      <c r="AB63" s="2">
        <f t="shared" si="25"/>
        <v>0</v>
      </c>
      <c r="AC63" s="2">
        <f t="shared" si="25"/>
        <v>0</v>
      </c>
      <c r="AD63" s="2">
        <f t="shared" si="25"/>
        <v>0</v>
      </c>
      <c r="AE63" s="2">
        <f t="shared" si="26"/>
        <v>0</v>
      </c>
      <c r="AF63" s="2">
        <f t="shared" si="26"/>
        <v>0</v>
      </c>
      <c r="AG63" s="2">
        <f t="shared" si="26"/>
        <v>0</v>
      </c>
      <c r="AH63" s="2">
        <f t="shared" si="26"/>
        <v>0</v>
      </c>
      <c r="AI63" s="2">
        <f t="shared" si="26"/>
        <v>0</v>
      </c>
      <c r="AJ63" s="2">
        <f t="shared" si="26"/>
        <v>0</v>
      </c>
      <c r="AK63" s="54">
        <f t="shared" si="27"/>
        <v>1370.5845789627338</v>
      </c>
    </row>
    <row r="64" spans="1:38" x14ac:dyDescent="0.35">
      <c r="A64" s="29">
        <f t="shared" si="1"/>
        <v>60</v>
      </c>
      <c r="C64" s="36"/>
      <c r="J64" s="32">
        <v>4</v>
      </c>
      <c r="K64" s="2">
        <f t="shared" si="24"/>
        <v>0</v>
      </c>
      <c r="L64" s="2">
        <f t="shared" si="24"/>
        <v>0</v>
      </c>
      <c r="M64" s="2">
        <f t="shared" si="24"/>
        <v>684.71046090783011</v>
      </c>
      <c r="N64" s="2">
        <f t="shared" si="24"/>
        <v>685.87411805490353</v>
      </c>
      <c r="O64" s="2">
        <f t="shared" si="24"/>
        <v>2.4029107951780664</v>
      </c>
      <c r="P64" s="2">
        <f t="shared" si="24"/>
        <v>0</v>
      </c>
      <c r="Q64" s="2">
        <f t="shared" si="24"/>
        <v>0</v>
      </c>
      <c r="R64" s="2">
        <f t="shared" si="24"/>
        <v>0</v>
      </c>
      <c r="S64" s="2">
        <f t="shared" si="24"/>
        <v>0</v>
      </c>
      <c r="T64" s="2">
        <f t="shared" si="24"/>
        <v>0</v>
      </c>
      <c r="U64" s="2">
        <f t="shared" si="25"/>
        <v>0</v>
      </c>
      <c r="V64" s="2">
        <f t="shared" si="25"/>
        <v>0</v>
      </c>
      <c r="W64" s="2">
        <f t="shared" si="25"/>
        <v>0</v>
      </c>
      <c r="X64" s="2">
        <f t="shared" si="25"/>
        <v>0</v>
      </c>
      <c r="Y64" s="2">
        <f t="shared" si="25"/>
        <v>0</v>
      </c>
      <c r="Z64" s="2">
        <f t="shared" si="25"/>
        <v>0</v>
      </c>
      <c r="AA64" s="2">
        <f t="shared" si="25"/>
        <v>0</v>
      </c>
      <c r="AB64" s="2">
        <f t="shared" si="25"/>
        <v>0</v>
      </c>
      <c r="AC64" s="2">
        <f t="shared" si="25"/>
        <v>0</v>
      </c>
      <c r="AD64" s="2">
        <f t="shared" si="25"/>
        <v>0</v>
      </c>
      <c r="AE64" s="2">
        <f t="shared" si="26"/>
        <v>0</v>
      </c>
      <c r="AF64" s="2">
        <f t="shared" si="26"/>
        <v>0</v>
      </c>
      <c r="AG64" s="2">
        <f t="shared" si="26"/>
        <v>0</v>
      </c>
      <c r="AH64" s="2">
        <f t="shared" si="26"/>
        <v>0</v>
      </c>
      <c r="AI64" s="2">
        <f t="shared" si="26"/>
        <v>0</v>
      </c>
      <c r="AJ64" s="2">
        <f t="shared" si="26"/>
        <v>0</v>
      </c>
      <c r="AK64" s="54">
        <f t="shared" si="27"/>
        <v>1372.9874897579118</v>
      </c>
    </row>
    <row r="65" spans="1:37" x14ac:dyDescent="0.35">
      <c r="A65" s="29">
        <f t="shared" si="1"/>
        <v>61</v>
      </c>
      <c r="C65" s="36"/>
      <c r="J65" s="32">
        <v>5</v>
      </c>
      <c r="K65" s="2">
        <f t="shared" si="24"/>
        <v>0</v>
      </c>
      <c r="L65" s="2">
        <f t="shared" si="24"/>
        <v>0</v>
      </c>
      <c r="M65" s="2">
        <f t="shared" si="24"/>
        <v>684.71046090783011</v>
      </c>
      <c r="N65" s="2">
        <f t="shared" si="24"/>
        <v>685.87411805490353</v>
      </c>
      <c r="O65" s="2">
        <f t="shared" si="24"/>
        <v>2.4029107951780664</v>
      </c>
      <c r="P65" s="2">
        <f t="shared" si="24"/>
        <v>2.5590148923882778</v>
      </c>
      <c r="Q65" s="2">
        <f t="shared" si="24"/>
        <v>0</v>
      </c>
      <c r="R65" s="2">
        <f t="shared" si="24"/>
        <v>0</v>
      </c>
      <c r="S65" s="2">
        <f t="shared" si="24"/>
        <v>0</v>
      </c>
      <c r="T65" s="2">
        <f t="shared" si="24"/>
        <v>0</v>
      </c>
      <c r="U65" s="2">
        <f t="shared" si="25"/>
        <v>0</v>
      </c>
      <c r="V65" s="2">
        <f t="shared" si="25"/>
        <v>0</v>
      </c>
      <c r="W65" s="2">
        <f t="shared" si="25"/>
        <v>0</v>
      </c>
      <c r="X65" s="2">
        <f t="shared" si="25"/>
        <v>0</v>
      </c>
      <c r="Y65" s="2">
        <f t="shared" si="25"/>
        <v>0</v>
      </c>
      <c r="Z65" s="2">
        <f t="shared" si="25"/>
        <v>0</v>
      </c>
      <c r="AA65" s="2">
        <f t="shared" si="25"/>
        <v>0</v>
      </c>
      <c r="AB65" s="2">
        <f t="shared" si="25"/>
        <v>0</v>
      </c>
      <c r="AC65" s="2">
        <f t="shared" si="25"/>
        <v>0</v>
      </c>
      <c r="AD65" s="2">
        <f t="shared" si="25"/>
        <v>0</v>
      </c>
      <c r="AE65" s="2">
        <f t="shared" si="26"/>
        <v>0</v>
      </c>
      <c r="AF65" s="2">
        <f t="shared" si="26"/>
        <v>0</v>
      </c>
      <c r="AG65" s="2">
        <f t="shared" si="26"/>
        <v>0</v>
      </c>
      <c r="AH65" s="2">
        <f t="shared" si="26"/>
        <v>0</v>
      </c>
      <c r="AI65" s="2">
        <f t="shared" si="26"/>
        <v>0</v>
      </c>
      <c r="AJ65" s="2">
        <f t="shared" si="26"/>
        <v>0</v>
      </c>
      <c r="AK65" s="54">
        <f t="shared" si="27"/>
        <v>1375.5465046503</v>
      </c>
    </row>
    <row r="66" spans="1:37" x14ac:dyDescent="0.35">
      <c r="A66" s="29">
        <f t="shared" si="1"/>
        <v>62</v>
      </c>
      <c r="C66" s="36"/>
      <c r="J66" s="32">
        <v>6</v>
      </c>
      <c r="K66" s="2">
        <f t="shared" si="24"/>
        <v>0</v>
      </c>
      <c r="L66" s="2">
        <f t="shared" si="24"/>
        <v>0</v>
      </c>
      <c r="M66" s="2">
        <f t="shared" si="24"/>
        <v>684.71046090783011</v>
      </c>
      <c r="N66" s="2">
        <f t="shared" si="24"/>
        <v>685.87411805490353</v>
      </c>
      <c r="O66" s="2">
        <f t="shared" si="24"/>
        <v>2.4029107951780664</v>
      </c>
      <c r="P66" s="2">
        <f t="shared" si="24"/>
        <v>2.5590148923882778</v>
      </c>
      <c r="Q66" s="2">
        <f t="shared" si="24"/>
        <v>2.7252602271403572</v>
      </c>
      <c r="R66" s="2">
        <f t="shared" si="24"/>
        <v>0</v>
      </c>
      <c r="S66" s="2">
        <f t="shared" si="24"/>
        <v>0</v>
      </c>
      <c r="T66" s="2">
        <f t="shared" si="24"/>
        <v>0</v>
      </c>
      <c r="U66" s="2">
        <f t="shared" si="25"/>
        <v>0</v>
      </c>
      <c r="V66" s="2">
        <f t="shared" si="25"/>
        <v>0</v>
      </c>
      <c r="W66" s="2">
        <f t="shared" si="25"/>
        <v>0</v>
      </c>
      <c r="X66" s="2">
        <f t="shared" si="25"/>
        <v>0</v>
      </c>
      <c r="Y66" s="2">
        <f t="shared" si="25"/>
        <v>0</v>
      </c>
      <c r="Z66" s="2">
        <f t="shared" si="25"/>
        <v>0</v>
      </c>
      <c r="AA66" s="2">
        <f t="shared" si="25"/>
        <v>0</v>
      </c>
      <c r="AB66" s="2">
        <f t="shared" si="25"/>
        <v>0</v>
      </c>
      <c r="AC66" s="2">
        <f t="shared" si="25"/>
        <v>0</v>
      </c>
      <c r="AD66" s="2">
        <f t="shared" si="25"/>
        <v>0</v>
      </c>
      <c r="AE66" s="2">
        <f t="shared" si="26"/>
        <v>0</v>
      </c>
      <c r="AF66" s="2">
        <f t="shared" si="26"/>
        <v>0</v>
      </c>
      <c r="AG66" s="2">
        <f t="shared" si="26"/>
        <v>0</v>
      </c>
      <c r="AH66" s="2">
        <f t="shared" si="26"/>
        <v>0</v>
      </c>
      <c r="AI66" s="2">
        <f t="shared" si="26"/>
        <v>0</v>
      </c>
      <c r="AJ66" s="2">
        <f t="shared" si="26"/>
        <v>0</v>
      </c>
      <c r="AK66" s="54">
        <f t="shared" si="27"/>
        <v>1378.2717648774403</v>
      </c>
    </row>
    <row r="67" spans="1:37" x14ac:dyDescent="0.35">
      <c r="A67" s="29">
        <f t="shared" si="1"/>
        <v>63</v>
      </c>
      <c r="C67" s="36"/>
      <c r="J67" s="32">
        <v>7</v>
      </c>
      <c r="K67" s="2">
        <f t="shared" si="24"/>
        <v>0</v>
      </c>
      <c r="L67" s="2">
        <f t="shared" si="24"/>
        <v>0</v>
      </c>
      <c r="M67" s="2">
        <f t="shared" si="24"/>
        <v>684.71046090783011</v>
      </c>
      <c r="N67" s="2">
        <f t="shared" si="24"/>
        <v>685.87411805490353</v>
      </c>
      <c r="O67" s="2">
        <f t="shared" si="24"/>
        <v>2.4029107951780664</v>
      </c>
      <c r="P67" s="2">
        <f t="shared" si="24"/>
        <v>2.5590148923882778</v>
      </c>
      <c r="Q67" s="2">
        <f t="shared" si="24"/>
        <v>2.7252602271403572</v>
      </c>
      <c r="R67" s="2">
        <f t="shared" si="24"/>
        <v>2.9023056206998454</v>
      </c>
      <c r="S67" s="2">
        <f t="shared" si="24"/>
        <v>0</v>
      </c>
      <c r="T67" s="2">
        <f t="shared" si="24"/>
        <v>0</v>
      </c>
      <c r="U67" s="2">
        <f t="shared" si="25"/>
        <v>0</v>
      </c>
      <c r="V67" s="2">
        <f t="shared" si="25"/>
        <v>0</v>
      </c>
      <c r="W67" s="2">
        <f t="shared" si="25"/>
        <v>0</v>
      </c>
      <c r="X67" s="2">
        <f t="shared" si="25"/>
        <v>0</v>
      </c>
      <c r="Y67" s="2">
        <f t="shared" si="25"/>
        <v>0</v>
      </c>
      <c r="Z67" s="2">
        <f t="shared" si="25"/>
        <v>0</v>
      </c>
      <c r="AA67" s="2">
        <f t="shared" si="25"/>
        <v>0</v>
      </c>
      <c r="AB67" s="2">
        <f t="shared" si="25"/>
        <v>0</v>
      </c>
      <c r="AC67" s="2">
        <f t="shared" si="25"/>
        <v>0</v>
      </c>
      <c r="AD67" s="2">
        <f t="shared" si="25"/>
        <v>0</v>
      </c>
      <c r="AE67" s="2">
        <f t="shared" si="26"/>
        <v>0</v>
      </c>
      <c r="AF67" s="2">
        <f t="shared" si="26"/>
        <v>0</v>
      </c>
      <c r="AG67" s="2">
        <f t="shared" si="26"/>
        <v>0</v>
      </c>
      <c r="AH67" s="2">
        <f t="shared" si="26"/>
        <v>0</v>
      </c>
      <c r="AI67" s="2">
        <f t="shared" si="26"/>
        <v>0</v>
      </c>
      <c r="AJ67" s="2">
        <f t="shared" si="26"/>
        <v>0</v>
      </c>
      <c r="AK67" s="54">
        <f t="shared" si="27"/>
        <v>1381.1740704981401</v>
      </c>
    </row>
    <row r="68" spans="1:37" x14ac:dyDescent="0.35">
      <c r="A68" s="29">
        <f t="shared" si="1"/>
        <v>64</v>
      </c>
      <c r="C68" s="36"/>
      <c r="J68" s="32">
        <v>8</v>
      </c>
      <c r="K68" s="2">
        <f t="shared" si="24"/>
        <v>0</v>
      </c>
      <c r="L68" s="2">
        <f t="shared" si="24"/>
        <v>0</v>
      </c>
      <c r="M68" s="2">
        <f t="shared" si="24"/>
        <v>684.71046090783011</v>
      </c>
      <c r="N68" s="2">
        <f t="shared" si="24"/>
        <v>685.87411805490353</v>
      </c>
      <c r="O68" s="2">
        <f t="shared" si="24"/>
        <v>2.4029107951780664</v>
      </c>
      <c r="P68" s="2">
        <f t="shared" si="24"/>
        <v>2.5590148923882778</v>
      </c>
      <c r="Q68" s="2">
        <f t="shared" si="24"/>
        <v>2.7252602271403572</v>
      </c>
      <c r="R68" s="2">
        <f t="shared" si="24"/>
        <v>2.9023056206998454</v>
      </c>
      <c r="S68" s="2">
        <f t="shared" si="24"/>
        <v>3.0908526943809136</v>
      </c>
      <c r="T68" s="2">
        <f t="shared" si="24"/>
        <v>0</v>
      </c>
      <c r="U68" s="2">
        <f t="shared" si="25"/>
        <v>0</v>
      </c>
      <c r="V68" s="2">
        <f t="shared" si="25"/>
        <v>0</v>
      </c>
      <c r="W68" s="2">
        <f t="shared" si="25"/>
        <v>0</v>
      </c>
      <c r="X68" s="2">
        <f t="shared" si="25"/>
        <v>0</v>
      </c>
      <c r="Y68" s="2">
        <f t="shared" si="25"/>
        <v>0</v>
      </c>
      <c r="Z68" s="2">
        <f t="shared" si="25"/>
        <v>0</v>
      </c>
      <c r="AA68" s="2">
        <f t="shared" si="25"/>
        <v>0</v>
      </c>
      <c r="AB68" s="2">
        <f t="shared" si="25"/>
        <v>0</v>
      </c>
      <c r="AC68" s="2">
        <f t="shared" si="25"/>
        <v>0</v>
      </c>
      <c r="AD68" s="2">
        <f t="shared" si="25"/>
        <v>0</v>
      </c>
      <c r="AE68" s="2">
        <f t="shared" si="26"/>
        <v>0</v>
      </c>
      <c r="AF68" s="2">
        <f t="shared" si="26"/>
        <v>0</v>
      </c>
      <c r="AG68" s="2">
        <f t="shared" si="26"/>
        <v>0</v>
      </c>
      <c r="AH68" s="2">
        <f t="shared" si="26"/>
        <v>0</v>
      </c>
      <c r="AI68" s="2">
        <f t="shared" si="26"/>
        <v>0</v>
      </c>
      <c r="AJ68" s="2">
        <f t="shared" si="26"/>
        <v>0</v>
      </c>
      <c r="AK68" s="54">
        <f t="shared" si="27"/>
        <v>1384.2649231925209</v>
      </c>
    </row>
    <row r="69" spans="1:37" x14ac:dyDescent="0.35">
      <c r="A69" s="29">
        <f t="shared" si="1"/>
        <v>65</v>
      </c>
      <c r="C69" s="36"/>
      <c r="J69" s="32">
        <v>9</v>
      </c>
      <c r="K69" s="2">
        <f t="shared" si="24"/>
        <v>0</v>
      </c>
      <c r="L69" s="2">
        <f t="shared" si="24"/>
        <v>0</v>
      </c>
      <c r="M69" s="2">
        <f t="shared" si="24"/>
        <v>684.71046090783011</v>
      </c>
      <c r="N69" s="2">
        <f t="shared" si="24"/>
        <v>685.87411805490353</v>
      </c>
      <c r="O69" s="2">
        <f t="shared" si="24"/>
        <v>2.4029107951780664</v>
      </c>
      <c r="P69" s="2">
        <f t="shared" si="24"/>
        <v>2.5590148923882778</v>
      </c>
      <c r="Q69" s="2">
        <f t="shared" si="24"/>
        <v>2.7252602271403572</v>
      </c>
      <c r="R69" s="2">
        <f t="shared" si="24"/>
        <v>2.9023056206998454</v>
      </c>
      <c r="S69" s="2">
        <f t="shared" si="24"/>
        <v>3.0908526943809136</v>
      </c>
      <c r="T69" s="2">
        <f t="shared" si="24"/>
        <v>3.2916486500336619</v>
      </c>
      <c r="U69" s="2">
        <f t="shared" si="25"/>
        <v>0</v>
      </c>
      <c r="V69" s="2">
        <f t="shared" si="25"/>
        <v>0</v>
      </c>
      <c r="W69" s="2">
        <f t="shared" si="25"/>
        <v>0</v>
      </c>
      <c r="X69" s="2">
        <f t="shared" si="25"/>
        <v>0</v>
      </c>
      <c r="Y69" s="2">
        <f t="shared" si="25"/>
        <v>0</v>
      </c>
      <c r="Z69" s="2">
        <f t="shared" si="25"/>
        <v>0</v>
      </c>
      <c r="AA69" s="2">
        <f t="shared" si="25"/>
        <v>0</v>
      </c>
      <c r="AB69" s="2">
        <f t="shared" si="25"/>
        <v>0</v>
      </c>
      <c r="AC69" s="2">
        <f t="shared" si="25"/>
        <v>0</v>
      </c>
      <c r="AD69" s="2">
        <f t="shared" si="25"/>
        <v>0</v>
      </c>
      <c r="AE69" s="2">
        <f t="shared" si="26"/>
        <v>0</v>
      </c>
      <c r="AF69" s="2">
        <f t="shared" si="26"/>
        <v>0</v>
      </c>
      <c r="AG69" s="2">
        <f t="shared" si="26"/>
        <v>0</v>
      </c>
      <c r="AH69" s="2">
        <f t="shared" si="26"/>
        <v>0</v>
      </c>
      <c r="AI69" s="2">
        <f t="shared" si="26"/>
        <v>0</v>
      </c>
      <c r="AJ69" s="2">
        <f t="shared" si="26"/>
        <v>0</v>
      </c>
      <c r="AK69" s="54">
        <f t="shared" si="27"/>
        <v>1387.5565718425546</v>
      </c>
    </row>
    <row r="70" spans="1:37" x14ac:dyDescent="0.35">
      <c r="A70" s="29">
        <f t="shared" si="1"/>
        <v>66</v>
      </c>
      <c r="C70" s="36"/>
      <c r="J70" s="32">
        <v>10</v>
      </c>
      <c r="K70" s="2">
        <f t="shared" ref="K70:T79" si="28">IFERROR(IF($J70&lt;K$5,0,IF($J70&lt;K$5+1/$D$33,K$39*$D$33,0)),0)</f>
        <v>0</v>
      </c>
      <c r="L70" s="2">
        <f t="shared" si="28"/>
        <v>0</v>
      </c>
      <c r="M70" s="2">
        <f t="shared" si="28"/>
        <v>684.71046090783011</v>
      </c>
      <c r="N70" s="2">
        <f t="shared" si="28"/>
        <v>685.87411805490353</v>
      </c>
      <c r="O70" s="2">
        <f t="shared" si="28"/>
        <v>2.4029107951780664</v>
      </c>
      <c r="P70" s="2">
        <f t="shared" si="28"/>
        <v>2.5590148923882778</v>
      </c>
      <c r="Q70" s="2">
        <f t="shared" si="28"/>
        <v>2.7252602271403572</v>
      </c>
      <c r="R70" s="2">
        <f t="shared" si="28"/>
        <v>2.9023056206998454</v>
      </c>
      <c r="S70" s="2">
        <f t="shared" si="28"/>
        <v>3.0908526943809136</v>
      </c>
      <c r="T70" s="2">
        <f t="shared" si="28"/>
        <v>3.2916486500336619</v>
      </c>
      <c r="U70" s="2">
        <f t="shared" ref="U70:AD79" si="29">IFERROR(IF($J70&lt;U$5,0,IF($J70&lt;U$5+1/$D$33,U$39*$D$33,0)),0)</f>
        <v>3.5054892311646157</v>
      </c>
      <c r="V70" s="2">
        <f t="shared" si="29"/>
        <v>0</v>
      </c>
      <c r="W70" s="2">
        <f t="shared" si="29"/>
        <v>0</v>
      </c>
      <c r="X70" s="2">
        <f t="shared" si="29"/>
        <v>0</v>
      </c>
      <c r="Y70" s="2">
        <f t="shared" si="29"/>
        <v>0</v>
      </c>
      <c r="Z70" s="2">
        <f t="shared" si="29"/>
        <v>0</v>
      </c>
      <c r="AA70" s="2">
        <f t="shared" si="29"/>
        <v>0</v>
      </c>
      <c r="AB70" s="2">
        <f t="shared" si="29"/>
        <v>0</v>
      </c>
      <c r="AC70" s="2">
        <f t="shared" si="29"/>
        <v>0</v>
      </c>
      <c r="AD70" s="2">
        <f t="shared" si="29"/>
        <v>0</v>
      </c>
      <c r="AE70" s="2">
        <f t="shared" ref="AE70:AJ79" si="30">IFERROR(IF($J70&lt;AE$5,0,IF($J70&lt;AE$5+1/$D$33,AE$39*$D$33,0)),0)</f>
        <v>0</v>
      </c>
      <c r="AF70" s="2">
        <f t="shared" si="30"/>
        <v>0</v>
      </c>
      <c r="AG70" s="2">
        <f t="shared" si="30"/>
        <v>0</v>
      </c>
      <c r="AH70" s="2">
        <f t="shared" si="30"/>
        <v>0</v>
      </c>
      <c r="AI70" s="2">
        <f t="shared" si="30"/>
        <v>0</v>
      </c>
      <c r="AJ70" s="2">
        <f t="shared" si="30"/>
        <v>0</v>
      </c>
      <c r="AK70" s="54">
        <f t="shared" si="27"/>
        <v>1391.0620610737192</v>
      </c>
    </row>
    <row r="71" spans="1:37" x14ac:dyDescent="0.35">
      <c r="A71" s="29">
        <f t="shared" ref="A71:A118" si="31">A70+1</f>
        <v>67</v>
      </c>
      <c r="C71" s="36"/>
      <c r="J71" s="32">
        <v>11</v>
      </c>
      <c r="K71" s="2">
        <f t="shared" si="28"/>
        <v>0</v>
      </c>
      <c r="L71" s="2">
        <f t="shared" si="28"/>
        <v>0</v>
      </c>
      <c r="M71" s="2">
        <f t="shared" si="28"/>
        <v>684.71046090783011</v>
      </c>
      <c r="N71" s="2">
        <f t="shared" si="28"/>
        <v>685.87411805490353</v>
      </c>
      <c r="O71" s="2">
        <f t="shared" si="28"/>
        <v>2.4029107951780664</v>
      </c>
      <c r="P71" s="2">
        <f t="shared" si="28"/>
        <v>2.5590148923882778</v>
      </c>
      <c r="Q71" s="2">
        <f t="shared" si="28"/>
        <v>2.7252602271403572</v>
      </c>
      <c r="R71" s="2">
        <f t="shared" si="28"/>
        <v>2.9023056206998454</v>
      </c>
      <c r="S71" s="2">
        <f t="shared" si="28"/>
        <v>3.0908526943809136</v>
      </c>
      <c r="T71" s="2">
        <f t="shared" si="28"/>
        <v>3.2916486500336619</v>
      </c>
      <c r="U71" s="2">
        <f t="shared" si="29"/>
        <v>3.5054892311646157</v>
      </c>
      <c r="V71" s="2">
        <f t="shared" si="29"/>
        <v>3.733221876425183</v>
      </c>
      <c r="W71" s="2">
        <f t="shared" si="29"/>
        <v>0</v>
      </c>
      <c r="X71" s="2">
        <f t="shared" si="29"/>
        <v>0</v>
      </c>
      <c r="Y71" s="2">
        <f t="shared" si="29"/>
        <v>0</v>
      </c>
      <c r="Z71" s="2">
        <f t="shared" si="29"/>
        <v>0</v>
      </c>
      <c r="AA71" s="2">
        <f t="shared" si="29"/>
        <v>0</v>
      </c>
      <c r="AB71" s="2">
        <f t="shared" si="29"/>
        <v>0</v>
      </c>
      <c r="AC71" s="2">
        <f t="shared" si="29"/>
        <v>0</v>
      </c>
      <c r="AD71" s="2">
        <f t="shared" si="29"/>
        <v>0</v>
      </c>
      <c r="AE71" s="2">
        <f t="shared" si="30"/>
        <v>0</v>
      </c>
      <c r="AF71" s="2">
        <f t="shared" si="30"/>
        <v>0</v>
      </c>
      <c r="AG71" s="2">
        <f t="shared" si="30"/>
        <v>0</v>
      </c>
      <c r="AH71" s="2">
        <f t="shared" si="30"/>
        <v>0</v>
      </c>
      <c r="AI71" s="2">
        <f t="shared" si="30"/>
        <v>0</v>
      </c>
      <c r="AJ71" s="2">
        <f t="shared" si="30"/>
        <v>0</v>
      </c>
      <c r="AK71" s="54">
        <f t="shared" si="27"/>
        <v>1394.7952829501444</v>
      </c>
    </row>
    <row r="72" spans="1:37" x14ac:dyDescent="0.35">
      <c r="A72" s="29">
        <f t="shared" si="31"/>
        <v>68</v>
      </c>
      <c r="C72" s="36"/>
      <c r="J72" s="32">
        <v>12</v>
      </c>
      <c r="K72" s="2">
        <f t="shared" si="28"/>
        <v>0</v>
      </c>
      <c r="L72" s="2">
        <f t="shared" si="28"/>
        <v>0</v>
      </c>
      <c r="M72" s="2">
        <f t="shared" si="28"/>
        <v>0</v>
      </c>
      <c r="N72" s="2">
        <f t="shared" si="28"/>
        <v>685.87411805490353</v>
      </c>
      <c r="O72" s="2">
        <f t="shared" si="28"/>
        <v>2.4029107951780664</v>
      </c>
      <c r="P72" s="2">
        <f t="shared" si="28"/>
        <v>2.5590148923882778</v>
      </c>
      <c r="Q72" s="2">
        <f t="shared" si="28"/>
        <v>2.7252602271403572</v>
      </c>
      <c r="R72" s="2">
        <f t="shared" si="28"/>
        <v>2.9023056206998454</v>
      </c>
      <c r="S72" s="2">
        <f t="shared" si="28"/>
        <v>3.0908526943809136</v>
      </c>
      <c r="T72" s="2">
        <f t="shared" si="28"/>
        <v>3.2916486500336619</v>
      </c>
      <c r="U72" s="2">
        <f t="shared" si="29"/>
        <v>3.5054892311646157</v>
      </c>
      <c r="V72" s="2">
        <f t="shared" si="29"/>
        <v>3.733221876425183</v>
      </c>
      <c r="W72" s="2">
        <f t="shared" si="29"/>
        <v>3.9757490779651743</v>
      </c>
      <c r="X72" s="2">
        <f t="shared" si="29"/>
        <v>0</v>
      </c>
      <c r="Y72" s="2">
        <f t="shared" si="29"/>
        <v>0</v>
      </c>
      <c r="Z72" s="2">
        <f t="shared" si="29"/>
        <v>0</v>
      </c>
      <c r="AA72" s="2">
        <f t="shared" si="29"/>
        <v>0</v>
      </c>
      <c r="AB72" s="2">
        <f t="shared" si="29"/>
        <v>0</v>
      </c>
      <c r="AC72" s="2">
        <f t="shared" si="29"/>
        <v>0</v>
      </c>
      <c r="AD72" s="2">
        <f t="shared" si="29"/>
        <v>0</v>
      </c>
      <c r="AE72" s="2">
        <f t="shared" si="30"/>
        <v>0</v>
      </c>
      <c r="AF72" s="2">
        <f t="shared" si="30"/>
        <v>0</v>
      </c>
      <c r="AG72" s="2">
        <f t="shared" si="30"/>
        <v>0</v>
      </c>
      <c r="AH72" s="2">
        <f t="shared" si="30"/>
        <v>0</v>
      </c>
      <c r="AI72" s="2">
        <f t="shared" si="30"/>
        <v>0</v>
      </c>
      <c r="AJ72" s="2">
        <f t="shared" si="30"/>
        <v>0</v>
      </c>
      <c r="AK72" s="54">
        <f t="shared" si="27"/>
        <v>714.06057112027952</v>
      </c>
    </row>
    <row r="73" spans="1:37" x14ac:dyDescent="0.35">
      <c r="A73" s="29">
        <f t="shared" si="31"/>
        <v>69</v>
      </c>
      <c r="C73" s="36"/>
      <c r="J73" s="32">
        <v>13</v>
      </c>
      <c r="K73" s="2">
        <f t="shared" si="28"/>
        <v>0</v>
      </c>
      <c r="L73" s="2">
        <f t="shared" si="28"/>
        <v>0</v>
      </c>
      <c r="M73" s="2">
        <f t="shared" si="28"/>
        <v>0</v>
      </c>
      <c r="N73" s="2">
        <f t="shared" si="28"/>
        <v>0</v>
      </c>
      <c r="O73" s="2">
        <f t="shared" si="28"/>
        <v>2.4029107951780664</v>
      </c>
      <c r="P73" s="2">
        <f t="shared" si="28"/>
        <v>2.5590148923882778</v>
      </c>
      <c r="Q73" s="2">
        <f t="shared" si="28"/>
        <v>2.7252602271403572</v>
      </c>
      <c r="R73" s="2">
        <f t="shared" si="28"/>
        <v>2.9023056206998454</v>
      </c>
      <c r="S73" s="2">
        <f t="shared" si="28"/>
        <v>3.0908526943809136</v>
      </c>
      <c r="T73" s="2">
        <f t="shared" si="28"/>
        <v>3.2916486500336619</v>
      </c>
      <c r="U73" s="2">
        <f t="shared" si="29"/>
        <v>3.5054892311646157</v>
      </c>
      <c r="V73" s="2">
        <f t="shared" si="29"/>
        <v>3.733221876425183</v>
      </c>
      <c r="W73" s="2">
        <f t="shared" si="29"/>
        <v>3.9757490779651743</v>
      </c>
      <c r="X73" s="2">
        <f t="shared" si="29"/>
        <v>4.23403195796035</v>
      </c>
      <c r="Y73" s="2">
        <f t="shared" si="29"/>
        <v>0</v>
      </c>
      <c r="Z73" s="2">
        <f t="shared" si="29"/>
        <v>0</v>
      </c>
      <c r="AA73" s="2">
        <f t="shared" si="29"/>
        <v>0</v>
      </c>
      <c r="AB73" s="2">
        <f t="shared" si="29"/>
        <v>0</v>
      </c>
      <c r="AC73" s="2">
        <f t="shared" si="29"/>
        <v>0</v>
      </c>
      <c r="AD73" s="2">
        <f t="shared" si="29"/>
        <v>0</v>
      </c>
      <c r="AE73" s="2">
        <f t="shared" si="30"/>
        <v>0</v>
      </c>
      <c r="AF73" s="2">
        <f t="shared" si="30"/>
        <v>0</v>
      </c>
      <c r="AG73" s="2">
        <f t="shared" si="30"/>
        <v>0</v>
      </c>
      <c r="AH73" s="2">
        <f t="shared" si="30"/>
        <v>0</v>
      </c>
      <c r="AI73" s="2">
        <f t="shared" si="30"/>
        <v>0</v>
      </c>
      <c r="AJ73" s="2">
        <f t="shared" si="30"/>
        <v>0</v>
      </c>
      <c r="AK73" s="54">
        <f t="shared" si="27"/>
        <v>32.420485023336447</v>
      </c>
    </row>
    <row r="74" spans="1:37" x14ac:dyDescent="0.35">
      <c r="A74" s="29">
        <f t="shared" si="31"/>
        <v>70</v>
      </c>
      <c r="C74" s="36"/>
      <c r="J74" s="32">
        <v>14</v>
      </c>
      <c r="K74" s="2">
        <f t="shared" si="28"/>
        <v>0</v>
      </c>
      <c r="L74" s="2">
        <f t="shared" si="28"/>
        <v>0</v>
      </c>
      <c r="M74" s="2">
        <f t="shared" si="28"/>
        <v>0</v>
      </c>
      <c r="N74" s="2">
        <f t="shared" si="28"/>
        <v>0</v>
      </c>
      <c r="O74" s="2">
        <f t="shared" si="28"/>
        <v>0</v>
      </c>
      <c r="P74" s="2">
        <f t="shared" si="28"/>
        <v>2.5590148923882778</v>
      </c>
      <c r="Q74" s="2">
        <f t="shared" si="28"/>
        <v>2.7252602271403572</v>
      </c>
      <c r="R74" s="2">
        <f t="shared" si="28"/>
        <v>2.9023056206998454</v>
      </c>
      <c r="S74" s="2">
        <f t="shared" si="28"/>
        <v>3.0908526943809136</v>
      </c>
      <c r="T74" s="2">
        <f t="shared" si="28"/>
        <v>3.2916486500336619</v>
      </c>
      <c r="U74" s="2">
        <f t="shared" si="29"/>
        <v>3.5054892311646157</v>
      </c>
      <c r="V74" s="2">
        <f t="shared" si="29"/>
        <v>3.733221876425183</v>
      </c>
      <c r="W74" s="2">
        <f t="shared" si="29"/>
        <v>3.9757490779651743</v>
      </c>
      <c r="X74" s="2">
        <f t="shared" si="29"/>
        <v>4.23403195796035</v>
      </c>
      <c r="Y74" s="2">
        <f t="shared" si="29"/>
        <v>4.5090940774875987</v>
      </c>
      <c r="Z74" s="2">
        <f t="shared" si="29"/>
        <v>0</v>
      </c>
      <c r="AA74" s="2">
        <f t="shared" si="29"/>
        <v>0</v>
      </c>
      <c r="AB74" s="2">
        <f t="shared" si="29"/>
        <v>0</v>
      </c>
      <c r="AC74" s="2">
        <f t="shared" si="29"/>
        <v>0</v>
      </c>
      <c r="AD74" s="2">
        <f t="shared" si="29"/>
        <v>0</v>
      </c>
      <c r="AE74" s="2">
        <f t="shared" si="30"/>
        <v>0</v>
      </c>
      <c r="AF74" s="2">
        <f t="shared" si="30"/>
        <v>0</v>
      </c>
      <c r="AG74" s="2">
        <f t="shared" si="30"/>
        <v>0</v>
      </c>
      <c r="AH74" s="2">
        <f t="shared" si="30"/>
        <v>0</v>
      </c>
      <c r="AI74" s="2">
        <f t="shared" si="30"/>
        <v>0</v>
      </c>
      <c r="AJ74" s="2">
        <f t="shared" si="30"/>
        <v>0</v>
      </c>
      <c r="AK74" s="54">
        <f t="shared" si="27"/>
        <v>34.526668305645984</v>
      </c>
    </row>
    <row r="75" spans="1:37" x14ac:dyDescent="0.35">
      <c r="A75" s="29">
        <f t="shared" si="31"/>
        <v>71</v>
      </c>
      <c r="C75" s="36"/>
      <c r="J75" s="32">
        <v>15</v>
      </c>
      <c r="K75" s="2">
        <f t="shared" si="28"/>
        <v>0</v>
      </c>
      <c r="L75" s="2">
        <f t="shared" si="28"/>
        <v>0</v>
      </c>
      <c r="M75" s="2">
        <f t="shared" si="28"/>
        <v>0</v>
      </c>
      <c r="N75" s="2">
        <f t="shared" si="28"/>
        <v>0</v>
      </c>
      <c r="O75" s="2">
        <f t="shared" si="28"/>
        <v>0</v>
      </c>
      <c r="P75" s="2">
        <f t="shared" si="28"/>
        <v>0</v>
      </c>
      <c r="Q75" s="2">
        <f t="shared" si="28"/>
        <v>2.7252602271403572</v>
      </c>
      <c r="R75" s="2">
        <f t="shared" si="28"/>
        <v>2.9023056206998454</v>
      </c>
      <c r="S75" s="2">
        <f t="shared" si="28"/>
        <v>3.0908526943809136</v>
      </c>
      <c r="T75" s="2">
        <f t="shared" si="28"/>
        <v>3.2916486500336619</v>
      </c>
      <c r="U75" s="2">
        <f t="shared" si="29"/>
        <v>3.5054892311646157</v>
      </c>
      <c r="V75" s="2">
        <f t="shared" si="29"/>
        <v>3.733221876425183</v>
      </c>
      <c r="W75" s="2">
        <f t="shared" si="29"/>
        <v>3.9757490779651743</v>
      </c>
      <c r="X75" s="2">
        <f t="shared" si="29"/>
        <v>4.23403195796035</v>
      </c>
      <c r="Y75" s="2">
        <f t="shared" si="29"/>
        <v>4.5090940774875987</v>
      </c>
      <c r="Z75" s="2">
        <f t="shared" si="29"/>
        <v>4.8020254928420991</v>
      </c>
      <c r="AA75" s="2">
        <f t="shared" si="29"/>
        <v>0</v>
      </c>
      <c r="AB75" s="2">
        <f t="shared" si="29"/>
        <v>0</v>
      </c>
      <c r="AC75" s="2">
        <f t="shared" si="29"/>
        <v>0</v>
      </c>
      <c r="AD75" s="2">
        <f t="shared" si="29"/>
        <v>0</v>
      </c>
      <c r="AE75" s="2">
        <f t="shared" si="30"/>
        <v>0</v>
      </c>
      <c r="AF75" s="2">
        <f t="shared" si="30"/>
        <v>0</v>
      </c>
      <c r="AG75" s="2">
        <f t="shared" si="30"/>
        <v>0</v>
      </c>
      <c r="AH75" s="2">
        <f t="shared" si="30"/>
        <v>0</v>
      </c>
      <c r="AI75" s="2">
        <f t="shared" si="30"/>
        <v>0</v>
      </c>
      <c r="AJ75" s="2">
        <f t="shared" si="30"/>
        <v>0</v>
      </c>
      <c r="AK75" s="54">
        <f t="shared" si="27"/>
        <v>36.769678906099799</v>
      </c>
    </row>
    <row r="76" spans="1:37" x14ac:dyDescent="0.35">
      <c r="A76" s="29">
        <f t="shared" si="31"/>
        <v>72</v>
      </c>
      <c r="C76" s="36"/>
      <c r="J76" s="32">
        <v>16</v>
      </c>
      <c r="K76" s="2">
        <f t="shared" si="28"/>
        <v>0</v>
      </c>
      <c r="L76" s="2">
        <f t="shared" si="28"/>
        <v>0</v>
      </c>
      <c r="M76" s="2">
        <f t="shared" si="28"/>
        <v>0</v>
      </c>
      <c r="N76" s="2">
        <f t="shared" si="28"/>
        <v>0</v>
      </c>
      <c r="O76" s="2">
        <f t="shared" si="28"/>
        <v>0</v>
      </c>
      <c r="P76" s="2">
        <f t="shared" si="28"/>
        <v>0</v>
      </c>
      <c r="Q76" s="2">
        <f t="shared" si="28"/>
        <v>0</v>
      </c>
      <c r="R76" s="2">
        <f t="shared" si="28"/>
        <v>2.9023056206998454</v>
      </c>
      <c r="S76" s="2">
        <f t="shared" si="28"/>
        <v>3.0908526943809136</v>
      </c>
      <c r="T76" s="2">
        <f t="shared" si="28"/>
        <v>3.2916486500336619</v>
      </c>
      <c r="U76" s="2">
        <f t="shared" si="29"/>
        <v>3.5054892311646157</v>
      </c>
      <c r="V76" s="2">
        <f t="shared" si="29"/>
        <v>3.733221876425183</v>
      </c>
      <c r="W76" s="2">
        <f t="shared" si="29"/>
        <v>3.9757490779651743</v>
      </c>
      <c r="X76" s="2">
        <f t="shared" si="29"/>
        <v>4.23403195796035</v>
      </c>
      <c r="Y76" s="2">
        <f t="shared" si="29"/>
        <v>4.5090940774875987</v>
      </c>
      <c r="Z76" s="2">
        <f t="shared" si="29"/>
        <v>4.8020254928420991</v>
      </c>
      <c r="AA76" s="2">
        <f t="shared" si="29"/>
        <v>5.1139870753714227</v>
      </c>
      <c r="AB76" s="2">
        <f t="shared" si="29"/>
        <v>0</v>
      </c>
      <c r="AC76" s="2">
        <f t="shared" si="29"/>
        <v>0</v>
      </c>
      <c r="AD76" s="2">
        <f t="shared" si="29"/>
        <v>0</v>
      </c>
      <c r="AE76" s="2">
        <f t="shared" si="30"/>
        <v>0</v>
      </c>
      <c r="AF76" s="2">
        <f t="shared" si="30"/>
        <v>0</v>
      </c>
      <c r="AG76" s="2">
        <f t="shared" si="30"/>
        <v>0</v>
      </c>
      <c r="AH76" s="2">
        <f t="shared" si="30"/>
        <v>0</v>
      </c>
      <c r="AI76" s="2">
        <f t="shared" si="30"/>
        <v>0</v>
      </c>
      <c r="AJ76" s="2">
        <f t="shared" si="30"/>
        <v>0</v>
      </c>
      <c r="AK76" s="54">
        <f t="shared" si="27"/>
        <v>39.158405754330857</v>
      </c>
    </row>
    <row r="77" spans="1:37" x14ac:dyDescent="0.35">
      <c r="A77" s="29">
        <f t="shared" si="31"/>
        <v>73</v>
      </c>
      <c r="C77" s="36"/>
      <c r="J77" s="32">
        <v>17</v>
      </c>
      <c r="K77" s="2">
        <f t="shared" si="28"/>
        <v>0</v>
      </c>
      <c r="L77" s="2">
        <f t="shared" si="28"/>
        <v>0</v>
      </c>
      <c r="M77" s="2">
        <f t="shared" si="28"/>
        <v>0</v>
      </c>
      <c r="N77" s="2">
        <f t="shared" si="28"/>
        <v>0</v>
      </c>
      <c r="O77" s="2">
        <f t="shared" si="28"/>
        <v>0</v>
      </c>
      <c r="P77" s="2">
        <f t="shared" si="28"/>
        <v>0</v>
      </c>
      <c r="Q77" s="2">
        <f t="shared" si="28"/>
        <v>0</v>
      </c>
      <c r="R77" s="2">
        <f t="shared" si="28"/>
        <v>0</v>
      </c>
      <c r="S77" s="2">
        <f t="shared" si="28"/>
        <v>3.0908526943809136</v>
      </c>
      <c r="T77" s="2">
        <f t="shared" si="28"/>
        <v>3.2916486500336619</v>
      </c>
      <c r="U77" s="2">
        <f t="shared" si="29"/>
        <v>3.5054892311646157</v>
      </c>
      <c r="V77" s="2">
        <f t="shared" si="29"/>
        <v>3.733221876425183</v>
      </c>
      <c r="W77" s="2">
        <f t="shared" si="29"/>
        <v>3.9757490779651743</v>
      </c>
      <c r="X77" s="2">
        <f t="shared" si="29"/>
        <v>4.23403195796035</v>
      </c>
      <c r="Y77" s="2">
        <f t="shared" si="29"/>
        <v>4.5090940774875987</v>
      </c>
      <c r="Z77" s="2">
        <f t="shared" si="29"/>
        <v>4.8020254928420991</v>
      </c>
      <c r="AA77" s="2">
        <f t="shared" si="29"/>
        <v>5.1139870753714227</v>
      </c>
      <c r="AB77" s="2">
        <f t="shared" si="29"/>
        <v>5.446215111945869</v>
      </c>
      <c r="AC77" s="2">
        <f t="shared" si="29"/>
        <v>0</v>
      </c>
      <c r="AD77" s="2">
        <f t="shared" si="29"/>
        <v>0</v>
      </c>
      <c r="AE77" s="2">
        <f t="shared" si="30"/>
        <v>0</v>
      </c>
      <c r="AF77" s="2">
        <f t="shared" si="30"/>
        <v>0</v>
      </c>
      <c r="AG77" s="2">
        <f t="shared" si="30"/>
        <v>0</v>
      </c>
      <c r="AH77" s="2">
        <f t="shared" si="30"/>
        <v>0</v>
      </c>
      <c r="AI77" s="2">
        <f t="shared" si="30"/>
        <v>0</v>
      </c>
      <c r="AJ77" s="2">
        <f t="shared" si="30"/>
        <v>0</v>
      </c>
      <c r="AK77" s="54">
        <f t="shared" si="27"/>
        <v>41.702315245576891</v>
      </c>
    </row>
    <row r="78" spans="1:37" x14ac:dyDescent="0.35">
      <c r="A78" s="29">
        <f t="shared" si="31"/>
        <v>74</v>
      </c>
      <c r="C78" s="36"/>
      <c r="J78" s="32">
        <v>18</v>
      </c>
      <c r="K78" s="2">
        <f t="shared" si="28"/>
        <v>0</v>
      </c>
      <c r="L78" s="2">
        <f t="shared" si="28"/>
        <v>0</v>
      </c>
      <c r="M78" s="2">
        <f t="shared" si="28"/>
        <v>0</v>
      </c>
      <c r="N78" s="2">
        <f t="shared" si="28"/>
        <v>0</v>
      </c>
      <c r="O78" s="2">
        <f t="shared" si="28"/>
        <v>0</v>
      </c>
      <c r="P78" s="2">
        <f t="shared" si="28"/>
        <v>0</v>
      </c>
      <c r="Q78" s="2">
        <f t="shared" si="28"/>
        <v>0</v>
      </c>
      <c r="R78" s="2">
        <f t="shared" si="28"/>
        <v>0</v>
      </c>
      <c r="S78" s="2">
        <f t="shared" si="28"/>
        <v>0</v>
      </c>
      <c r="T78" s="2">
        <f t="shared" si="28"/>
        <v>3.2916486500336619</v>
      </c>
      <c r="U78" s="2">
        <f t="shared" si="29"/>
        <v>3.5054892311646157</v>
      </c>
      <c r="V78" s="2">
        <f t="shared" si="29"/>
        <v>3.733221876425183</v>
      </c>
      <c r="W78" s="2">
        <f t="shared" si="29"/>
        <v>3.9757490779651743</v>
      </c>
      <c r="X78" s="2">
        <f t="shared" si="29"/>
        <v>4.23403195796035</v>
      </c>
      <c r="Y78" s="2">
        <f t="shared" si="29"/>
        <v>4.5090940774875987</v>
      </c>
      <c r="Z78" s="2">
        <f t="shared" si="29"/>
        <v>4.8020254928420991</v>
      </c>
      <c r="AA78" s="2">
        <f t="shared" si="29"/>
        <v>5.1139870753714227</v>
      </c>
      <c r="AB78" s="2">
        <f t="shared" si="29"/>
        <v>5.446215111945869</v>
      </c>
      <c r="AC78" s="2">
        <f t="shared" si="29"/>
        <v>5.8000262042964366</v>
      </c>
      <c r="AD78" s="2">
        <f t="shared" si="29"/>
        <v>0</v>
      </c>
      <c r="AE78" s="2">
        <f t="shared" si="30"/>
        <v>0</v>
      </c>
      <c r="AF78" s="2">
        <f t="shared" si="30"/>
        <v>0</v>
      </c>
      <c r="AG78" s="2">
        <f t="shared" si="30"/>
        <v>0</v>
      </c>
      <c r="AH78" s="2">
        <f t="shared" si="30"/>
        <v>0</v>
      </c>
      <c r="AI78" s="2">
        <f t="shared" si="30"/>
        <v>0</v>
      </c>
      <c r="AJ78" s="2">
        <f t="shared" si="30"/>
        <v>0</v>
      </c>
      <c r="AK78" s="54">
        <f t="shared" si="27"/>
        <v>44.411488755492414</v>
      </c>
    </row>
    <row r="79" spans="1:37" x14ac:dyDescent="0.35">
      <c r="A79" s="29">
        <f t="shared" si="31"/>
        <v>75</v>
      </c>
      <c r="C79" s="36"/>
      <c r="J79" s="32">
        <v>19</v>
      </c>
      <c r="K79" s="2">
        <f t="shared" si="28"/>
        <v>0</v>
      </c>
      <c r="L79" s="2">
        <f t="shared" si="28"/>
        <v>0</v>
      </c>
      <c r="M79" s="2">
        <f t="shared" si="28"/>
        <v>0</v>
      </c>
      <c r="N79" s="2">
        <f t="shared" si="28"/>
        <v>0</v>
      </c>
      <c r="O79" s="2">
        <f t="shared" si="28"/>
        <v>0</v>
      </c>
      <c r="P79" s="2">
        <f t="shared" si="28"/>
        <v>0</v>
      </c>
      <c r="Q79" s="2">
        <f t="shared" si="28"/>
        <v>0</v>
      </c>
      <c r="R79" s="2">
        <f t="shared" si="28"/>
        <v>0</v>
      </c>
      <c r="S79" s="2">
        <f t="shared" si="28"/>
        <v>0</v>
      </c>
      <c r="T79" s="2">
        <f t="shared" si="28"/>
        <v>0</v>
      </c>
      <c r="U79" s="2">
        <f t="shared" si="29"/>
        <v>3.5054892311646157</v>
      </c>
      <c r="V79" s="2">
        <f t="shared" si="29"/>
        <v>3.733221876425183</v>
      </c>
      <c r="W79" s="2">
        <f t="shared" si="29"/>
        <v>3.9757490779651743</v>
      </c>
      <c r="X79" s="2">
        <f t="shared" si="29"/>
        <v>4.23403195796035</v>
      </c>
      <c r="Y79" s="2">
        <f t="shared" si="29"/>
        <v>4.5090940774875987</v>
      </c>
      <c r="Z79" s="2">
        <f t="shared" si="29"/>
        <v>4.8020254928420991</v>
      </c>
      <c r="AA79" s="2">
        <f t="shared" si="29"/>
        <v>5.1139870753714227</v>
      </c>
      <c r="AB79" s="2">
        <f t="shared" si="29"/>
        <v>5.446215111945869</v>
      </c>
      <c r="AC79" s="2">
        <f t="shared" si="29"/>
        <v>5.8000262042964366</v>
      </c>
      <c r="AD79" s="2">
        <f t="shared" si="29"/>
        <v>6.1768224866362376</v>
      </c>
      <c r="AE79" s="2">
        <f t="shared" si="30"/>
        <v>0</v>
      </c>
      <c r="AF79" s="2">
        <f t="shared" si="30"/>
        <v>0</v>
      </c>
      <c r="AG79" s="2">
        <f t="shared" si="30"/>
        <v>0</v>
      </c>
      <c r="AH79" s="2">
        <f t="shared" si="30"/>
        <v>0</v>
      </c>
      <c r="AI79" s="2">
        <f t="shared" si="30"/>
        <v>0</v>
      </c>
      <c r="AJ79" s="2">
        <f t="shared" si="30"/>
        <v>0</v>
      </c>
      <c r="AK79" s="54">
        <f t="shared" si="27"/>
        <v>47.296662592094989</v>
      </c>
    </row>
    <row r="80" spans="1:37" x14ac:dyDescent="0.35">
      <c r="A80" s="29">
        <f t="shared" si="31"/>
        <v>76</v>
      </c>
      <c r="C80" s="36"/>
      <c r="J80" s="32">
        <v>20</v>
      </c>
      <c r="K80" s="2">
        <f t="shared" ref="K80:T85" si="32">IFERROR(IF($J80&lt;K$5,0,IF($J80&lt;K$5+1/$D$33,K$39*$D$33,0)),0)</f>
        <v>0</v>
      </c>
      <c r="L80" s="2">
        <f t="shared" si="32"/>
        <v>0</v>
      </c>
      <c r="M80" s="2">
        <f t="shared" si="32"/>
        <v>0</v>
      </c>
      <c r="N80" s="2">
        <f t="shared" si="32"/>
        <v>0</v>
      </c>
      <c r="O80" s="2">
        <f t="shared" si="32"/>
        <v>0</v>
      </c>
      <c r="P80" s="2">
        <f t="shared" si="32"/>
        <v>0</v>
      </c>
      <c r="Q80" s="2">
        <f t="shared" si="32"/>
        <v>0</v>
      </c>
      <c r="R80" s="2">
        <f t="shared" si="32"/>
        <v>0</v>
      </c>
      <c r="S80" s="2">
        <f t="shared" si="32"/>
        <v>0</v>
      </c>
      <c r="T80" s="2">
        <f t="shared" si="32"/>
        <v>0</v>
      </c>
      <c r="U80" s="2">
        <f t="shared" ref="U80:AD85" si="33">IFERROR(IF($J80&lt;U$5,0,IF($J80&lt;U$5+1/$D$33,U$39*$D$33,0)),0)</f>
        <v>0</v>
      </c>
      <c r="V80" s="2">
        <f t="shared" si="33"/>
        <v>3.733221876425183</v>
      </c>
      <c r="W80" s="2">
        <f t="shared" si="33"/>
        <v>3.9757490779651743</v>
      </c>
      <c r="X80" s="2">
        <f t="shared" si="33"/>
        <v>4.23403195796035</v>
      </c>
      <c r="Y80" s="2">
        <f t="shared" si="33"/>
        <v>4.5090940774875987</v>
      </c>
      <c r="Z80" s="2">
        <f t="shared" si="33"/>
        <v>4.8020254928420991</v>
      </c>
      <c r="AA80" s="2">
        <f t="shared" si="33"/>
        <v>5.1139870753714227</v>
      </c>
      <c r="AB80" s="2">
        <f t="shared" si="33"/>
        <v>5.446215111945869</v>
      </c>
      <c r="AC80" s="2">
        <f t="shared" si="33"/>
        <v>5.8000262042964366</v>
      </c>
      <c r="AD80" s="2">
        <f t="shared" si="33"/>
        <v>6.1768224866362376</v>
      </c>
      <c r="AE80" s="2">
        <f t="shared" ref="AE80:AJ85" si="34">IFERROR(IF($J80&lt;AE$5,0,IF($J80&lt;AE$5+1/$D$33,AE$39*$D$33,0)),0)</f>
        <v>6.5780971822425052</v>
      </c>
      <c r="AF80" s="2">
        <f t="shared" si="34"/>
        <v>0</v>
      </c>
      <c r="AG80" s="2">
        <f t="shared" si="34"/>
        <v>0</v>
      </c>
      <c r="AH80" s="2">
        <f t="shared" si="34"/>
        <v>0</v>
      </c>
      <c r="AI80" s="2">
        <f t="shared" si="34"/>
        <v>0</v>
      </c>
      <c r="AJ80" s="2">
        <f t="shared" si="34"/>
        <v>0</v>
      </c>
      <c r="AK80" s="54">
        <f t="shared" si="27"/>
        <v>50.369270543172874</v>
      </c>
    </row>
    <row r="81" spans="1:37" x14ac:dyDescent="0.35">
      <c r="A81" s="29">
        <f t="shared" si="31"/>
        <v>77</v>
      </c>
      <c r="C81" s="36"/>
      <c r="J81" s="32">
        <v>21</v>
      </c>
      <c r="K81" s="2">
        <f t="shared" si="32"/>
        <v>0</v>
      </c>
      <c r="L81" s="2">
        <f t="shared" si="32"/>
        <v>0</v>
      </c>
      <c r="M81" s="2">
        <f t="shared" si="32"/>
        <v>0</v>
      </c>
      <c r="N81" s="2">
        <f t="shared" si="32"/>
        <v>0</v>
      </c>
      <c r="O81" s="2">
        <f t="shared" si="32"/>
        <v>0</v>
      </c>
      <c r="P81" s="2">
        <f t="shared" si="32"/>
        <v>0</v>
      </c>
      <c r="Q81" s="2">
        <f t="shared" si="32"/>
        <v>0</v>
      </c>
      <c r="R81" s="2">
        <f t="shared" si="32"/>
        <v>0</v>
      </c>
      <c r="S81" s="2">
        <f t="shared" si="32"/>
        <v>0</v>
      </c>
      <c r="T81" s="2">
        <f t="shared" si="32"/>
        <v>0</v>
      </c>
      <c r="U81" s="2">
        <f t="shared" si="33"/>
        <v>0</v>
      </c>
      <c r="V81" s="2">
        <f t="shared" si="33"/>
        <v>0</v>
      </c>
      <c r="W81" s="2">
        <f t="shared" si="33"/>
        <v>3.9757490779651743</v>
      </c>
      <c r="X81" s="2">
        <f t="shared" si="33"/>
        <v>4.23403195796035</v>
      </c>
      <c r="Y81" s="2">
        <f t="shared" si="33"/>
        <v>4.5090940774875987</v>
      </c>
      <c r="Z81" s="2">
        <f t="shared" si="33"/>
        <v>4.8020254928420991</v>
      </c>
      <c r="AA81" s="2">
        <f t="shared" si="33"/>
        <v>5.1139870753714227</v>
      </c>
      <c r="AB81" s="2">
        <f t="shared" si="33"/>
        <v>5.446215111945869</v>
      </c>
      <c r="AC81" s="2">
        <f t="shared" si="33"/>
        <v>5.8000262042964366</v>
      </c>
      <c r="AD81" s="2">
        <f t="shared" si="33"/>
        <v>6.1768224866362376</v>
      </c>
      <c r="AE81" s="2">
        <f t="shared" si="34"/>
        <v>6.5780971822425052</v>
      </c>
      <c r="AF81" s="2">
        <f t="shared" si="34"/>
        <v>7.0054405210196364</v>
      </c>
      <c r="AG81" s="2">
        <f t="shared" si="34"/>
        <v>0</v>
      </c>
      <c r="AH81" s="2">
        <f t="shared" si="34"/>
        <v>0</v>
      </c>
      <c r="AI81" s="2">
        <f t="shared" si="34"/>
        <v>0</v>
      </c>
      <c r="AJ81" s="2">
        <f t="shared" si="34"/>
        <v>0</v>
      </c>
      <c r="AK81" s="54">
        <f t="shared" si="27"/>
        <v>53.641489187767334</v>
      </c>
    </row>
    <row r="82" spans="1:37" x14ac:dyDescent="0.35">
      <c r="A82" s="29">
        <f t="shared" si="31"/>
        <v>78</v>
      </c>
      <c r="C82" s="36"/>
      <c r="J82" s="32">
        <v>22</v>
      </c>
      <c r="K82" s="2">
        <f t="shared" si="32"/>
        <v>0</v>
      </c>
      <c r="L82" s="2">
        <f t="shared" si="32"/>
        <v>0</v>
      </c>
      <c r="M82" s="2">
        <f t="shared" si="32"/>
        <v>0</v>
      </c>
      <c r="N82" s="2">
        <f t="shared" si="32"/>
        <v>0</v>
      </c>
      <c r="O82" s="2">
        <f t="shared" si="32"/>
        <v>0</v>
      </c>
      <c r="P82" s="2">
        <f t="shared" si="32"/>
        <v>0</v>
      </c>
      <c r="Q82" s="2">
        <f t="shared" si="32"/>
        <v>0</v>
      </c>
      <c r="R82" s="2">
        <f t="shared" si="32"/>
        <v>0</v>
      </c>
      <c r="S82" s="2">
        <f t="shared" si="32"/>
        <v>0</v>
      </c>
      <c r="T82" s="2">
        <f t="shared" si="32"/>
        <v>0</v>
      </c>
      <c r="U82" s="2">
        <f t="shared" si="33"/>
        <v>0</v>
      </c>
      <c r="V82" s="2">
        <f t="shared" si="33"/>
        <v>0</v>
      </c>
      <c r="W82" s="2">
        <f t="shared" si="33"/>
        <v>0</v>
      </c>
      <c r="X82" s="2">
        <f t="shared" si="33"/>
        <v>4.23403195796035</v>
      </c>
      <c r="Y82" s="2">
        <f t="shared" si="33"/>
        <v>4.5090940774875987</v>
      </c>
      <c r="Z82" s="2">
        <f t="shared" si="33"/>
        <v>4.8020254928420991</v>
      </c>
      <c r="AA82" s="2">
        <f t="shared" si="33"/>
        <v>5.1139870753714227</v>
      </c>
      <c r="AB82" s="2">
        <f t="shared" si="33"/>
        <v>5.446215111945869</v>
      </c>
      <c r="AC82" s="2">
        <f t="shared" si="33"/>
        <v>5.8000262042964366</v>
      </c>
      <c r="AD82" s="2">
        <f t="shared" si="33"/>
        <v>6.1768224866362376</v>
      </c>
      <c r="AE82" s="2">
        <f t="shared" si="34"/>
        <v>6.5780971822425052</v>
      </c>
      <c r="AF82" s="2">
        <f t="shared" si="34"/>
        <v>7.0054405210196364</v>
      </c>
      <c r="AG82" s="2">
        <f t="shared" si="34"/>
        <v>7.4605460414942613</v>
      </c>
      <c r="AH82" s="2">
        <f t="shared" si="34"/>
        <v>0</v>
      </c>
      <c r="AI82" s="2">
        <f t="shared" si="34"/>
        <v>0</v>
      </c>
      <c r="AJ82" s="2">
        <f t="shared" si="34"/>
        <v>0</v>
      </c>
      <c r="AK82" s="54">
        <f t="shared" si="27"/>
        <v>57.126286151296419</v>
      </c>
    </row>
    <row r="83" spans="1:37" x14ac:dyDescent="0.35">
      <c r="A83" s="29">
        <f t="shared" si="31"/>
        <v>79</v>
      </c>
      <c r="C83" s="36"/>
      <c r="J83" s="32">
        <v>23</v>
      </c>
      <c r="K83" s="2">
        <f t="shared" si="32"/>
        <v>0</v>
      </c>
      <c r="L83" s="2">
        <f t="shared" si="32"/>
        <v>0</v>
      </c>
      <c r="M83" s="2">
        <f t="shared" si="32"/>
        <v>0</v>
      </c>
      <c r="N83" s="2">
        <f t="shared" si="32"/>
        <v>0</v>
      </c>
      <c r="O83" s="2">
        <f t="shared" si="32"/>
        <v>0</v>
      </c>
      <c r="P83" s="2">
        <f t="shared" si="32"/>
        <v>0</v>
      </c>
      <c r="Q83" s="2">
        <f t="shared" si="32"/>
        <v>0</v>
      </c>
      <c r="R83" s="2">
        <f t="shared" si="32"/>
        <v>0</v>
      </c>
      <c r="S83" s="2">
        <f t="shared" si="32"/>
        <v>0</v>
      </c>
      <c r="T83" s="2">
        <f t="shared" si="32"/>
        <v>0</v>
      </c>
      <c r="U83" s="2">
        <f t="shared" si="33"/>
        <v>0</v>
      </c>
      <c r="V83" s="2">
        <f t="shared" si="33"/>
        <v>0</v>
      </c>
      <c r="W83" s="2">
        <f t="shared" si="33"/>
        <v>0</v>
      </c>
      <c r="X83" s="2">
        <f t="shared" si="33"/>
        <v>0</v>
      </c>
      <c r="Y83" s="2">
        <f t="shared" si="33"/>
        <v>4.5090940774875987</v>
      </c>
      <c r="Z83" s="2">
        <f t="shared" si="33"/>
        <v>4.8020254928420991</v>
      </c>
      <c r="AA83" s="2">
        <f t="shared" si="33"/>
        <v>5.1139870753714227</v>
      </c>
      <c r="AB83" s="2">
        <f t="shared" si="33"/>
        <v>5.446215111945869</v>
      </c>
      <c r="AC83" s="2">
        <f t="shared" si="33"/>
        <v>5.8000262042964366</v>
      </c>
      <c r="AD83" s="2">
        <f t="shared" si="33"/>
        <v>6.1768224866362376</v>
      </c>
      <c r="AE83" s="2">
        <f t="shared" si="34"/>
        <v>6.5780971822425052</v>
      </c>
      <c r="AF83" s="2">
        <f t="shared" si="34"/>
        <v>7.0054405210196364</v>
      </c>
      <c r="AG83" s="2">
        <f t="shared" si="34"/>
        <v>7.4605460414942613</v>
      </c>
      <c r="AH83" s="2">
        <f t="shared" si="34"/>
        <v>3.8476288496968678</v>
      </c>
      <c r="AI83" s="2">
        <f t="shared" si="34"/>
        <v>0</v>
      </c>
      <c r="AJ83" s="2">
        <f t="shared" si="34"/>
        <v>0</v>
      </c>
      <c r="AK83" s="54">
        <f t="shared" si="27"/>
        <v>56.739883043032933</v>
      </c>
    </row>
    <row r="84" spans="1:37" x14ac:dyDescent="0.35">
      <c r="A84" s="29">
        <f t="shared" si="31"/>
        <v>80</v>
      </c>
      <c r="C84" s="36"/>
      <c r="J84" s="32">
        <v>24</v>
      </c>
      <c r="K84" s="2">
        <f t="shared" si="32"/>
        <v>0</v>
      </c>
      <c r="L84" s="2">
        <f t="shared" si="32"/>
        <v>0</v>
      </c>
      <c r="M84" s="2">
        <f t="shared" si="32"/>
        <v>0</v>
      </c>
      <c r="N84" s="2">
        <f t="shared" si="32"/>
        <v>0</v>
      </c>
      <c r="O84" s="2">
        <f t="shared" si="32"/>
        <v>0</v>
      </c>
      <c r="P84" s="2">
        <f t="shared" si="32"/>
        <v>0</v>
      </c>
      <c r="Q84" s="2">
        <f t="shared" si="32"/>
        <v>0</v>
      </c>
      <c r="R84" s="2">
        <f t="shared" si="32"/>
        <v>0</v>
      </c>
      <c r="S84" s="2">
        <f t="shared" si="32"/>
        <v>0</v>
      </c>
      <c r="T84" s="2">
        <f t="shared" si="32"/>
        <v>0</v>
      </c>
      <c r="U84" s="2">
        <f t="shared" si="33"/>
        <v>0</v>
      </c>
      <c r="V84" s="2">
        <f t="shared" si="33"/>
        <v>0</v>
      </c>
      <c r="W84" s="2">
        <f t="shared" si="33"/>
        <v>0</v>
      </c>
      <c r="X84" s="2">
        <f t="shared" si="33"/>
        <v>0</v>
      </c>
      <c r="Y84" s="2">
        <f t="shared" si="33"/>
        <v>0</v>
      </c>
      <c r="Z84" s="2">
        <f t="shared" si="33"/>
        <v>4.8020254928420991</v>
      </c>
      <c r="AA84" s="2">
        <f t="shared" si="33"/>
        <v>5.1139870753714227</v>
      </c>
      <c r="AB84" s="2">
        <f t="shared" si="33"/>
        <v>5.446215111945869</v>
      </c>
      <c r="AC84" s="2">
        <f t="shared" si="33"/>
        <v>5.8000262042964366</v>
      </c>
      <c r="AD84" s="2">
        <f t="shared" si="33"/>
        <v>6.1768224866362376</v>
      </c>
      <c r="AE84" s="2">
        <f t="shared" si="34"/>
        <v>6.5780971822425052</v>
      </c>
      <c r="AF84" s="2">
        <f t="shared" si="34"/>
        <v>7.0054405210196364</v>
      </c>
      <c r="AG84" s="2">
        <f t="shared" si="34"/>
        <v>7.4605460414942613</v>
      </c>
      <c r="AH84" s="2">
        <f t="shared" si="34"/>
        <v>3.8476288496968678</v>
      </c>
      <c r="AI84" s="2">
        <f t="shared" si="34"/>
        <v>0</v>
      </c>
      <c r="AJ84" s="2">
        <f t="shared" si="34"/>
        <v>0</v>
      </c>
      <c r="AK84" s="54">
        <f t="shared" si="27"/>
        <v>52.230788965545329</v>
      </c>
    </row>
    <row r="85" spans="1:37" x14ac:dyDescent="0.35">
      <c r="A85" s="29">
        <f t="shared" si="31"/>
        <v>81</v>
      </c>
      <c r="C85" s="36"/>
      <c r="J85" s="32">
        <v>25</v>
      </c>
      <c r="K85" s="2">
        <f t="shared" si="32"/>
        <v>0</v>
      </c>
      <c r="L85" s="2">
        <f t="shared" si="32"/>
        <v>0</v>
      </c>
      <c r="M85" s="2">
        <f t="shared" si="32"/>
        <v>0</v>
      </c>
      <c r="N85" s="2">
        <f t="shared" si="32"/>
        <v>0</v>
      </c>
      <c r="O85" s="2">
        <f t="shared" si="32"/>
        <v>0</v>
      </c>
      <c r="P85" s="2">
        <f t="shared" si="32"/>
        <v>0</v>
      </c>
      <c r="Q85" s="2">
        <f t="shared" si="32"/>
        <v>0</v>
      </c>
      <c r="R85" s="2">
        <f t="shared" si="32"/>
        <v>0</v>
      </c>
      <c r="S85" s="2">
        <f t="shared" si="32"/>
        <v>0</v>
      </c>
      <c r="T85" s="2">
        <f t="shared" si="32"/>
        <v>0</v>
      </c>
      <c r="U85" s="2">
        <f t="shared" si="33"/>
        <v>0</v>
      </c>
      <c r="V85" s="2">
        <f t="shared" si="33"/>
        <v>0</v>
      </c>
      <c r="W85" s="2">
        <f t="shared" si="33"/>
        <v>0</v>
      </c>
      <c r="X85" s="2">
        <f t="shared" si="33"/>
        <v>0</v>
      </c>
      <c r="Y85" s="2">
        <f t="shared" si="33"/>
        <v>0</v>
      </c>
      <c r="Z85" s="2">
        <f t="shared" si="33"/>
        <v>0</v>
      </c>
      <c r="AA85" s="2">
        <f t="shared" si="33"/>
        <v>5.1139870753714227</v>
      </c>
      <c r="AB85" s="2">
        <f t="shared" si="33"/>
        <v>5.446215111945869</v>
      </c>
      <c r="AC85" s="2">
        <f t="shared" si="33"/>
        <v>5.8000262042964366</v>
      </c>
      <c r="AD85" s="2">
        <f t="shared" si="33"/>
        <v>6.1768224866362376</v>
      </c>
      <c r="AE85" s="2">
        <f t="shared" si="34"/>
        <v>6.5780971822425052</v>
      </c>
      <c r="AF85" s="2">
        <f t="shared" si="34"/>
        <v>7.0054405210196364</v>
      </c>
      <c r="AG85" s="2">
        <f t="shared" si="34"/>
        <v>7.4605460414942613</v>
      </c>
      <c r="AH85" s="2">
        <f t="shared" si="34"/>
        <v>3.8476288496968678</v>
      </c>
      <c r="AI85" s="2">
        <f t="shared" si="34"/>
        <v>0</v>
      </c>
      <c r="AJ85" s="2">
        <f t="shared" si="34"/>
        <v>0</v>
      </c>
      <c r="AK85" s="54">
        <f t="shared" si="27"/>
        <v>47.428763472703238</v>
      </c>
    </row>
    <row r="86" spans="1:37" x14ac:dyDescent="0.35">
      <c r="A86" s="29">
        <f t="shared" si="31"/>
        <v>82</v>
      </c>
      <c r="C86" s="36"/>
    </row>
    <row r="87" spans="1:37" x14ac:dyDescent="0.35">
      <c r="A87" s="29">
        <f t="shared" si="31"/>
        <v>83</v>
      </c>
      <c r="C87" s="36"/>
      <c r="I87" s="33" t="s">
        <v>58</v>
      </c>
      <c r="J87" s="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spans="1:37" x14ac:dyDescent="0.35">
      <c r="A88" s="29">
        <f t="shared" si="31"/>
        <v>84</v>
      </c>
      <c r="C88" s="36"/>
      <c r="J88" s="32">
        <v>0</v>
      </c>
      <c r="K88" s="2">
        <f t="shared" ref="K88:T97" si="35">IF($J88&lt;K$5,0,IFERROR(K$38*(1-$D$34)^($J88-K$5)*$D$34,K$38))</f>
        <v>0</v>
      </c>
      <c r="L88" s="2">
        <f t="shared" si="35"/>
        <v>0</v>
      </c>
      <c r="M88" s="2">
        <f t="shared" si="35"/>
        <v>0</v>
      </c>
      <c r="N88" s="2">
        <f t="shared" si="35"/>
        <v>0</v>
      </c>
      <c r="O88" s="2">
        <f t="shared" si="35"/>
        <v>0</v>
      </c>
      <c r="P88" s="2">
        <f t="shared" si="35"/>
        <v>0</v>
      </c>
      <c r="Q88" s="2">
        <f t="shared" si="35"/>
        <v>0</v>
      </c>
      <c r="R88" s="2">
        <f t="shared" si="35"/>
        <v>0</v>
      </c>
      <c r="S88" s="2">
        <f t="shared" si="35"/>
        <v>0</v>
      </c>
      <c r="T88" s="2">
        <f t="shared" si="35"/>
        <v>0</v>
      </c>
      <c r="U88" s="2">
        <f t="shared" ref="U88:AD97" si="36">IF($J88&lt;U$5,0,IFERROR(U$38*(1-$D$34)^($J88-U$5)*$D$34,U$38))</f>
        <v>0</v>
      </c>
      <c r="V88" s="2">
        <f t="shared" si="36"/>
        <v>0</v>
      </c>
      <c r="W88" s="2">
        <f t="shared" si="36"/>
        <v>0</v>
      </c>
      <c r="X88" s="2">
        <f t="shared" si="36"/>
        <v>0</v>
      </c>
      <c r="Y88" s="2">
        <f t="shared" si="36"/>
        <v>0</v>
      </c>
      <c r="Z88" s="2">
        <f t="shared" si="36"/>
        <v>0</v>
      </c>
      <c r="AA88" s="2">
        <f t="shared" si="36"/>
        <v>0</v>
      </c>
      <c r="AB88" s="2">
        <f t="shared" si="36"/>
        <v>0</v>
      </c>
      <c r="AC88" s="2">
        <f t="shared" si="36"/>
        <v>0</v>
      </c>
      <c r="AD88" s="2">
        <f t="shared" si="36"/>
        <v>0</v>
      </c>
      <c r="AE88" s="2">
        <f t="shared" ref="AE88:AJ97" si="37">IF($J88&lt;AE$5,0,IFERROR(AE$38*(1-$D$34)^($J88-AE$5)*$D$34,AE$38))</f>
        <v>0</v>
      </c>
      <c r="AF88" s="2">
        <f t="shared" si="37"/>
        <v>0</v>
      </c>
      <c r="AG88" s="2">
        <f t="shared" si="37"/>
        <v>0</v>
      </c>
      <c r="AH88" s="2">
        <f t="shared" si="37"/>
        <v>0</v>
      </c>
      <c r="AI88" s="2">
        <f t="shared" si="37"/>
        <v>0</v>
      </c>
      <c r="AJ88" s="2">
        <f t="shared" si="37"/>
        <v>0</v>
      </c>
      <c r="AK88" s="54">
        <f t="shared" ref="AK88:AK113" si="38">SUM(K88:AJ88)</f>
        <v>0</v>
      </c>
    </row>
    <row r="89" spans="1:37" x14ac:dyDescent="0.35">
      <c r="A89" s="29">
        <f t="shared" si="31"/>
        <v>85</v>
      </c>
      <c r="C89" s="36"/>
      <c r="J89" s="32">
        <v>1</v>
      </c>
      <c r="K89" s="2">
        <f t="shared" si="35"/>
        <v>0</v>
      </c>
      <c r="L89" s="2">
        <f t="shared" si="35"/>
        <v>0</v>
      </c>
      <c r="M89" s="2">
        <f t="shared" si="35"/>
        <v>0</v>
      </c>
      <c r="N89" s="2">
        <f t="shared" si="35"/>
        <v>0</v>
      </c>
      <c r="O89" s="2">
        <f t="shared" si="35"/>
        <v>0</v>
      </c>
      <c r="P89" s="2">
        <f t="shared" si="35"/>
        <v>0</v>
      </c>
      <c r="Q89" s="2">
        <f t="shared" si="35"/>
        <v>0</v>
      </c>
      <c r="R89" s="2">
        <f t="shared" si="35"/>
        <v>0</v>
      </c>
      <c r="S89" s="2">
        <f t="shared" si="35"/>
        <v>0</v>
      </c>
      <c r="T89" s="2">
        <f t="shared" si="35"/>
        <v>0</v>
      </c>
      <c r="U89" s="2">
        <f t="shared" si="36"/>
        <v>0</v>
      </c>
      <c r="V89" s="2">
        <f t="shared" si="36"/>
        <v>0</v>
      </c>
      <c r="W89" s="2">
        <f t="shared" si="36"/>
        <v>0</v>
      </c>
      <c r="X89" s="2">
        <f t="shared" si="36"/>
        <v>0</v>
      </c>
      <c r="Y89" s="2">
        <f t="shared" si="36"/>
        <v>0</v>
      </c>
      <c r="Z89" s="2">
        <f t="shared" si="36"/>
        <v>0</v>
      </c>
      <c r="AA89" s="2">
        <f t="shared" si="36"/>
        <v>0</v>
      </c>
      <c r="AB89" s="2">
        <f t="shared" si="36"/>
        <v>0</v>
      </c>
      <c r="AC89" s="2">
        <f t="shared" si="36"/>
        <v>0</v>
      </c>
      <c r="AD89" s="2">
        <f t="shared" si="36"/>
        <v>0</v>
      </c>
      <c r="AE89" s="2">
        <f t="shared" si="37"/>
        <v>0</v>
      </c>
      <c r="AF89" s="2">
        <f t="shared" si="37"/>
        <v>0</v>
      </c>
      <c r="AG89" s="2">
        <f t="shared" si="37"/>
        <v>0</v>
      </c>
      <c r="AH89" s="2">
        <f t="shared" si="37"/>
        <v>0</v>
      </c>
      <c r="AI89" s="2">
        <f t="shared" si="37"/>
        <v>0</v>
      </c>
      <c r="AJ89" s="2">
        <f t="shared" si="37"/>
        <v>0</v>
      </c>
      <c r="AK89" s="54">
        <f t="shared" si="38"/>
        <v>0</v>
      </c>
    </row>
    <row r="90" spans="1:37" x14ac:dyDescent="0.35">
      <c r="A90" s="29">
        <f t="shared" si="31"/>
        <v>86</v>
      </c>
      <c r="C90" s="36"/>
      <c r="J90" s="32">
        <v>2</v>
      </c>
      <c r="K90" s="2">
        <f t="shared" si="35"/>
        <v>0</v>
      </c>
      <c r="L90" s="2">
        <f t="shared" si="35"/>
        <v>0</v>
      </c>
      <c r="M90" s="2">
        <f t="shared" si="35"/>
        <v>13694.209218156602</v>
      </c>
      <c r="N90" s="2">
        <f t="shared" si="35"/>
        <v>0</v>
      </c>
      <c r="O90" s="2">
        <f t="shared" si="35"/>
        <v>0</v>
      </c>
      <c r="P90" s="2">
        <f t="shared" si="35"/>
        <v>0</v>
      </c>
      <c r="Q90" s="2">
        <f t="shared" si="35"/>
        <v>0</v>
      </c>
      <c r="R90" s="2">
        <f t="shared" si="35"/>
        <v>0</v>
      </c>
      <c r="S90" s="2">
        <f t="shared" si="35"/>
        <v>0</v>
      </c>
      <c r="T90" s="2">
        <f t="shared" si="35"/>
        <v>0</v>
      </c>
      <c r="U90" s="2">
        <f t="shared" si="36"/>
        <v>0</v>
      </c>
      <c r="V90" s="2">
        <f t="shared" si="36"/>
        <v>0</v>
      </c>
      <c r="W90" s="2">
        <f t="shared" si="36"/>
        <v>0</v>
      </c>
      <c r="X90" s="2">
        <f t="shared" si="36"/>
        <v>0</v>
      </c>
      <c r="Y90" s="2">
        <f t="shared" si="36"/>
        <v>0</v>
      </c>
      <c r="Z90" s="2">
        <f t="shared" si="36"/>
        <v>0</v>
      </c>
      <c r="AA90" s="2">
        <f t="shared" si="36"/>
        <v>0</v>
      </c>
      <c r="AB90" s="2">
        <f t="shared" si="36"/>
        <v>0</v>
      </c>
      <c r="AC90" s="2">
        <f t="shared" si="36"/>
        <v>0</v>
      </c>
      <c r="AD90" s="2">
        <f t="shared" si="36"/>
        <v>0</v>
      </c>
      <c r="AE90" s="2">
        <f t="shared" si="37"/>
        <v>0</v>
      </c>
      <c r="AF90" s="2">
        <f t="shared" si="37"/>
        <v>0</v>
      </c>
      <c r="AG90" s="2">
        <f t="shared" si="37"/>
        <v>0</v>
      </c>
      <c r="AH90" s="2">
        <f t="shared" si="37"/>
        <v>0</v>
      </c>
      <c r="AI90" s="2">
        <f t="shared" si="37"/>
        <v>0</v>
      </c>
      <c r="AJ90" s="2">
        <f t="shared" si="37"/>
        <v>0</v>
      </c>
      <c r="AK90" s="54">
        <f t="shared" si="38"/>
        <v>13694.209218156602</v>
      </c>
    </row>
    <row r="91" spans="1:37" x14ac:dyDescent="0.35">
      <c r="A91" s="29">
        <f t="shared" si="31"/>
        <v>87</v>
      </c>
      <c r="C91" s="36"/>
      <c r="J91" s="32">
        <v>3</v>
      </c>
      <c r="K91" s="2">
        <f t="shared" si="35"/>
        <v>0</v>
      </c>
      <c r="L91" s="2">
        <f t="shared" si="35"/>
        <v>0</v>
      </c>
      <c r="M91" s="2">
        <f t="shared" si="35"/>
        <v>0</v>
      </c>
      <c r="N91" s="2">
        <f t="shared" si="35"/>
        <v>23.273142941466457</v>
      </c>
      <c r="O91" s="2">
        <f t="shared" si="35"/>
        <v>0</v>
      </c>
      <c r="P91" s="2">
        <f t="shared" si="35"/>
        <v>0</v>
      </c>
      <c r="Q91" s="2">
        <f t="shared" si="35"/>
        <v>0</v>
      </c>
      <c r="R91" s="2">
        <f t="shared" si="35"/>
        <v>0</v>
      </c>
      <c r="S91" s="2">
        <f t="shared" si="35"/>
        <v>0</v>
      </c>
      <c r="T91" s="2">
        <f t="shared" si="35"/>
        <v>0</v>
      </c>
      <c r="U91" s="2">
        <f t="shared" si="36"/>
        <v>0</v>
      </c>
      <c r="V91" s="2">
        <f t="shared" si="36"/>
        <v>0</v>
      </c>
      <c r="W91" s="2">
        <f t="shared" si="36"/>
        <v>0</v>
      </c>
      <c r="X91" s="2">
        <f t="shared" si="36"/>
        <v>0</v>
      </c>
      <c r="Y91" s="2">
        <f t="shared" si="36"/>
        <v>0</v>
      </c>
      <c r="Z91" s="2">
        <f t="shared" si="36"/>
        <v>0</v>
      </c>
      <c r="AA91" s="2">
        <f t="shared" si="36"/>
        <v>0</v>
      </c>
      <c r="AB91" s="2">
        <f t="shared" si="36"/>
        <v>0</v>
      </c>
      <c r="AC91" s="2">
        <f t="shared" si="36"/>
        <v>0</v>
      </c>
      <c r="AD91" s="2">
        <f t="shared" si="36"/>
        <v>0</v>
      </c>
      <c r="AE91" s="2">
        <f t="shared" si="37"/>
        <v>0</v>
      </c>
      <c r="AF91" s="2">
        <f t="shared" si="37"/>
        <v>0</v>
      </c>
      <c r="AG91" s="2">
        <f t="shared" si="37"/>
        <v>0</v>
      </c>
      <c r="AH91" s="2">
        <f t="shared" si="37"/>
        <v>0</v>
      </c>
      <c r="AI91" s="2">
        <f t="shared" si="37"/>
        <v>0</v>
      </c>
      <c r="AJ91" s="2">
        <f t="shared" si="37"/>
        <v>0</v>
      </c>
      <c r="AK91" s="54">
        <f t="shared" si="38"/>
        <v>23.273142941466457</v>
      </c>
    </row>
    <row r="92" spans="1:37" x14ac:dyDescent="0.35">
      <c r="A92" s="29">
        <f t="shared" si="31"/>
        <v>88</v>
      </c>
      <c r="C92" s="36"/>
      <c r="J92" s="32">
        <v>4</v>
      </c>
      <c r="K92" s="2">
        <f t="shared" si="35"/>
        <v>0</v>
      </c>
      <c r="L92" s="2">
        <f t="shared" si="35"/>
        <v>0</v>
      </c>
      <c r="M92" s="2">
        <f t="shared" si="35"/>
        <v>0</v>
      </c>
      <c r="N92" s="2">
        <f t="shared" si="35"/>
        <v>0</v>
      </c>
      <c r="O92" s="2">
        <f t="shared" si="35"/>
        <v>24.785072962094869</v>
      </c>
      <c r="P92" s="2">
        <f t="shared" si="35"/>
        <v>0</v>
      </c>
      <c r="Q92" s="2">
        <f t="shared" si="35"/>
        <v>0</v>
      </c>
      <c r="R92" s="2">
        <f t="shared" si="35"/>
        <v>0</v>
      </c>
      <c r="S92" s="2">
        <f t="shared" si="35"/>
        <v>0</v>
      </c>
      <c r="T92" s="2">
        <f t="shared" si="35"/>
        <v>0</v>
      </c>
      <c r="U92" s="2">
        <f t="shared" si="36"/>
        <v>0</v>
      </c>
      <c r="V92" s="2">
        <f t="shared" si="36"/>
        <v>0</v>
      </c>
      <c r="W92" s="2">
        <f t="shared" si="36"/>
        <v>0</v>
      </c>
      <c r="X92" s="2">
        <f t="shared" si="36"/>
        <v>0</v>
      </c>
      <c r="Y92" s="2">
        <f t="shared" si="36"/>
        <v>0</v>
      </c>
      <c r="Z92" s="2">
        <f t="shared" si="36"/>
        <v>0</v>
      </c>
      <c r="AA92" s="2">
        <f t="shared" si="36"/>
        <v>0</v>
      </c>
      <c r="AB92" s="2">
        <f t="shared" si="36"/>
        <v>0</v>
      </c>
      <c r="AC92" s="2">
        <f t="shared" si="36"/>
        <v>0</v>
      </c>
      <c r="AD92" s="2">
        <f t="shared" si="36"/>
        <v>0</v>
      </c>
      <c r="AE92" s="2">
        <f t="shared" si="37"/>
        <v>0</v>
      </c>
      <c r="AF92" s="2">
        <f t="shared" si="37"/>
        <v>0</v>
      </c>
      <c r="AG92" s="2">
        <f t="shared" si="37"/>
        <v>0</v>
      </c>
      <c r="AH92" s="2">
        <f t="shared" si="37"/>
        <v>0</v>
      </c>
      <c r="AI92" s="2">
        <f t="shared" si="37"/>
        <v>0</v>
      </c>
      <c r="AJ92" s="2">
        <f t="shared" si="37"/>
        <v>0</v>
      </c>
      <c r="AK92" s="54">
        <f t="shared" si="38"/>
        <v>24.785072962094869</v>
      </c>
    </row>
    <row r="93" spans="1:37" x14ac:dyDescent="0.35">
      <c r="A93" s="29">
        <f t="shared" si="31"/>
        <v>89</v>
      </c>
      <c r="C93" s="36"/>
      <c r="J93" s="32">
        <v>5</v>
      </c>
      <c r="K93" s="2">
        <f t="shared" si="35"/>
        <v>0</v>
      </c>
      <c r="L93" s="2">
        <f t="shared" si="35"/>
        <v>0</v>
      </c>
      <c r="M93" s="2">
        <f t="shared" si="35"/>
        <v>0</v>
      </c>
      <c r="N93" s="2">
        <f t="shared" si="35"/>
        <v>0</v>
      </c>
      <c r="O93" s="2">
        <f t="shared" si="35"/>
        <v>0</v>
      </c>
      <c r="P93" s="2">
        <f t="shared" si="35"/>
        <v>26.395224885670682</v>
      </c>
      <c r="Q93" s="2">
        <f t="shared" si="35"/>
        <v>0</v>
      </c>
      <c r="R93" s="2">
        <f t="shared" si="35"/>
        <v>0</v>
      </c>
      <c r="S93" s="2">
        <f t="shared" si="35"/>
        <v>0</v>
      </c>
      <c r="T93" s="2">
        <f t="shared" si="35"/>
        <v>0</v>
      </c>
      <c r="U93" s="2">
        <f t="shared" si="36"/>
        <v>0</v>
      </c>
      <c r="V93" s="2">
        <f t="shared" si="36"/>
        <v>0</v>
      </c>
      <c r="W93" s="2">
        <f t="shared" si="36"/>
        <v>0</v>
      </c>
      <c r="X93" s="2">
        <f t="shared" si="36"/>
        <v>0</v>
      </c>
      <c r="Y93" s="2">
        <f t="shared" si="36"/>
        <v>0</v>
      </c>
      <c r="Z93" s="2">
        <f t="shared" si="36"/>
        <v>0</v>
      </c>
      <c r="AA93" s="2">
        <f t="shared" si="36"/>
        <v>0</v>
      </c>
      <c r="AB93" s="2">
        <f t="shared" si="36"/>
        <v>0</v>
      </c>
      <c r="AC93" s="2">
        <f t="shared" si="36"/>
        <v>0</v>
      </c>
      <c r="AD93" s="2">
        <f t="shared" si="36"/>
        <v>0</v>
      </c>
      <c r="AE93" s="2">
        <f t="shared" si="37"/>
        <v>0</v>
      </c>
      <c r="AF93" s="2">
        <f t="shared" si="37"/>
        <v>0</v>
      </c>
      <c r="AG93" s="2">
        <f t="shared" si="37"/>
        <v>0</v>
      </c>
      <c r="AH93" s="2">
        <f t="shared" si="37"/>
        <v>0</v>
      </c>
      <c r="AI93" s="2">
        <f t="shared" si="37"/>
        <v>0</v>
      </c>
      <c r="AJ93" s="2">
        <f t="shared" si="37"/>
        <v>0</v>
      </c>
      <c r="AK93" s="54">
        <f t="shared" si="38"/>
        <v>26.395224885670682</v>
      </c>
    </row>
    <row r="94" spans="1:37" x14ac:dyDescent="0.35">
      <c r="A94" s="29">
        <f t="shared" si="31"/>
        <v>90</v>
      </c>
      <c r="C94" s="36"/>
      <c r="J94" s="32">
        <v>6</v>
      </c>
      <c r="K94" s="2">
        <f t="shared" si="35"/>
        <v>0</v>
      </c>
      <c r="L94" s="2">
        <f t="shared" si="35"/>
        <v>0</v>
      </c>
      <c r="M94" s="2">
        <f t="shared" si="35"/>
        <v>0</v>
      </c>
      <c r="N94" s="2">
        <f t="shared" si="35"/>
        <v>0</v>
      </c>
      <c r="O94" s="2">
        <f t="shared" si="35"/>
        <v>0</v>
      </c>
      <c r="P94" s="2">
        <f t="shared" si="35"/>
        <v>0</v>
      </c>
      <c r="Q94" s="2">
        <f t="shared" si="35"/>
        <v>28.10997965713646</v>
      </c>
      <c r="R94" s="2">
        <f t="shared" si="35"/>
        <v>0</v>
      </c>
      <c r="S94" s="2">
        <f t="shared" si="35"/>
        <v>0</v>
      </c>
      <c r="T94" s="2">
        <f t="shared" si="35"/>
        <v>0</v>
      </c>
      <c r="U94" s="2">
        <f t="shared" si="36"/>
        <v>0</v>
      </c>
      <c r="V94" s="2">
        <f t="shared" si="36"/>
        <v>0</v>
      </c>
      <c r="W94" s="2">
        <f t="shared" si="36"/>
        <v>0</v>
      </c>
      <c r="X94" s="2">
        <f t="shared" si="36"/>
        <v>0</v>
      </c>
      <c r="Y94" s="2">
        <f t="shared" si="36"/>
        <v>0</v>
      </c>
      <c r="Z94" s="2">
        <f t="shared" si="36"/>
        <v>0</v>
      </c>
      <c r="AA94" s="2">
        <f t="shared" si="36"/>
        <v>0</v>
      </c>
      <c r="AB94" s="2">
        <f t="shared" si="36"/>
        <v>0</v>
      </c>
      <c r="AC94" s="2">
        <f t="shared" si="36"/>
        <v>0</v>
      </c>
      <c r="AD94" s="2">
        <f t="shared" si="36"/>
        <v>0</v>
      </c>
      <c r="AE94" s="2">
        <f t="shared" si="37"/>
        <v>0</v>
      </c>
      <c r="AF94" s="2">
        <f t="shared" si="37"/>
        <v>0</v>
      </c>
      <c r="AG94" s="2">
        <f t="shared" si="37"/>
        <v>0</v>
      </c>
      <c r="AH94" s="2">
        <f t="shared" si="37"/>
        <v>0</v>
      </c>
      <c r="AI94" s="2">
        <f t="shared" si="37"/>
        <v>0</v>
      </c>
      <c r="AJ94" s="2">
        <f t="shared" si="37"/>
        <v>0</v>
      </c>
      <c r="AK94" s="54">
        <f t="shared" si="38"/>
        <v>28.10997965713646</v>
      </c>
    </row>
    <row r="95" spans="1:37" x14ac:dyDescent="0.35">
      <c r="A95" s="29">
        <f t="shared" si="31"/>
        <v>91</v>
      </c>
      <c r="C95" s="36"/>
      <c r="J95" s="32">
        <v>7</v>
      </c>
      <c r="K95" s="2">
        <f t="shared" si="35"/>
        <v>0</v>
      </c>
      <c r="L95" s="2">
        <f t="shared" si="35"/>
        <v>0</v>
      </c>
      <c r="M95" s="2">
        <f t="shared" si="35"/>
        <v>0</v>
      </c>
      <c r="N95" s="2">
        <f t="shared" si="35"/>
        <v>0</v>
      </c>
      <c r="O95" s="2">
        <f t="shared" si="35"/>
        <v>0</v>
      </c>
      <c r="P95" s="2">
        <f t="shared" si="35"/>
        <v>0</v>
      </c>
      <c r="Q95" s="2">
        <f t="shared" si="35"/>
        <v>0</v>
      </c>
      <c r="R95" s="2">
        <f t="shared" si="35"/>
        <v>29.936132756860449</v>
      </c>
      <c r="S95" s="2">
        <f t="shared" si="35"/>
        <v>0</v>
      </c>
      <c r="T95" s="2">
        <f t="shared" si="35"/>
        <v>0</v>
      </c>
      <c r="U95" s="2">
        <f t="shared" si="36"/>
        <v>0</v>
      </c>
      <c r="V95" s="2">
        <f t="shared" si="36"/>
        <v>0</v>
      </c>
      <c r="W95" s="2">
        <f t="shared" si="36"/>
        <v>0</v>
      </c>
      <c r="X95" s="2">
        <f t="shared" si="36"/>
        <v>0</v>
      </c>
      <c r="Y95" s="2">
        <f t="shared" si="36"/>
        <v>0</v>
      </c>
      <c r="Z95" s="2">
        <f t="shared" si="36"/>
        <v>0</v>
      </c>
      <c r="AA95" s="2">
        <f t="shared" si="36"/>
        <v>0</v>
      </c>
      <c r="AB95" s="2">
        <f t="shared" si="36"/>
        <v>0</v>
      </c>
      <c r="AC95" s="2">
        <f t="shared" si="36"/>
        <v>0</v>
      </c>
      <c r="AD95" s="2">
        <f t="shared" si="36"/>
        <v>0</v>
      </c>
      <c r="AE95" s="2">
        <f t="shared" si="37"/>
        <v>0</v>
      </c>
      <c r="AF95" s="2">
        <f t="shared" si="37"/>
        <v>0</v>
      </c>
      <c r="AG95" s="2">
        <f t="shared" si="37"/>
        <v>0</v>
      </c>
      <c r="AH95" s="2">
        <f t="shared" si="37"/>
        <v>0</v>
      </c>
      <c r="AI95" s="2">
        <f t="shared" si="37"/>
        <v>0</v>
      </c>
      <c r="AJ95" s="2">
        <f t="shared" si="37"/>
        <v>0</v>
      </c>
      <c r="AK95" s="54">
        <f t="shared" si="38"/>
        <v>29.936132756860449</v>
      </c>
    </row>
    <row r="96" spans="1:37" x14ac:dyDescent="0.35">
      <c r="A96" s="29">
        <f t="shared" si="31"/>
        <v>92</v>
      </c>
      <c r="C96" s="36"/>
      <c r="J96" s="32">
        <v>8</v>
      </c>
      <c r="K96" s="2">
        <f t="shared" si="35"/>
        <v>0</v>
      </c>
      <c r="L96" s="2">
        <f t="shared" si="35"/>
        <v>0</v>
      </c>
      <c r="M96" s="2">
        <f t="shared" si="35"/>
        <v>0</v>
      </c>
      <c r="N96" s="2">
        <f t="shared" si="35"/>
        <v>0</v>
      </c>
      <c r="O96" s="2">
        <f t="shared" si="35"/>
        <v>0</v>
      </c>
      <c r="P96" s="2">
        <f t="shared" si="35"/>
        <v>0</v>
      </c>
      <c r="Q96" s="2">
        <f t="shared" si="35"/>
        <v>0</v>
      </c>
      <c r="R96" s="2">
        <f t="shared" si="35"/>
        <v>0</v>
      </c>
      <c r="S96" s="2">
        <f t="shared" si="35"/>
        <v>31.88092113075782</v>
      </c>
      <c r="T96" s="2">
        <f t="shared" si="35"/>
        <v>0</v>
      </c>
      <c r="U96" s="2">
        <f t="shared" si="36"/>
        <v>0</v>
      </c>
      <c r="V96" s="2">
        <f t="shared" si="36"/>
        <v>0</v>
      </c>
      <c r="W96" s="2">
        <f t="shared" si="36"/>
        <v>0</v>
      </c>
      <c r="X96" s="2">
        <f t="shared" si="36"/>
        <v>0</v>
      </c>
      <c r="Y96" s="2">
        <f t="shared" si="36"/>
        <v>0</v>
      </c>
      <c r="Z96" s="2">
        <f t="shared" si="36"/>
        <v>0</v>
      </c>
      <c r="AA96" s="2">
        <f t="shared" si="36"/>
        <v>0</v>
      </c>
      <c r="AB96" s="2">
        <f t="shared" si="36"/>
        <v>0</v>
      </c>
      <c r="AC96" s="2">
        <f t="shared" si="36"/>
        <v>0</v>
      </c>
      <c r="AD96" s="2">
        <f t="shared" si="36"/>
        <v>0</v>
      </c>
      <c r="AE96" s="2">
        <f t="shared" si="37"/>
        <v>0</v>
      </c>
      <c r="AF96" s="2">
        <f t="shared" si="37"/>
        <v>0</v>
      </c>
      <c r="AG96" s="2">
        <f t="shared" si="37"/>
        <v>0</v>
      </c>
      <c r="AH96" s="2">
        <f t="shared" si="37"/>
        <v>0</v>
      </c>
      <c r="AI96" s="2">
        <f t="shared" si="37"/>
        <v>0</v>
      </c>
      <c r="AJ96" s="2">
        <f t="shared" si="37"/>
        <v>0</v>
      </c>
      <c r="AK96" s="54">
        <f t="shared" si="38"/>
        <v>31.88092113075782</v>
      </c>
    </row>
    <row r="97" spans="1:37" x14ac:dyDescent="0.35">
      <c r="A97" s="29">
        <f t="shared" si="31"/>
        <v>93</v>
      </c>
      <c r="C97" s="36"/>
      <c r="J97" s="32">
        <v>9</v>
      </c>
      <c r="K97" s="2">
        <f t="shared" si="35"/>
        <v>0</v>
      </c>
      <c r="L97" s="2">
        <f t="shared" si="35"/>
        <v>0</v>
      </c>
      <c r="M97" s="2">
        <f t="shared" si="35"/>
        <v>0</v>
      </c>
      <c r="N97" s="2">
        <f t="shared" si="35"/>
        <v>0</v>
      </c>
      <c r="O97" s="2">
        <f t="shared" si="35"/>
        <v>0</v>
      </c>
      <c r="P97" s="2">
        <f t="shared" si="35"/>
        <v>0</v>
      </c>
      <c r="Q97" s="2">
        <f t="shared" si="35"/>
        <v>0</v>
      </c>
      <c r="R97" s="2">
        <f t="shared" si="35"/>
        <v>0</v>
      </c>
      <c r="S97" s="2">
        <f t="shared" si="35"/>
        <v>0</v>
      </c>
      <c r="T97" s="2">
        <f t="shared" si="35"/>
        <v>33.952051869915422</v>
      </c>
      <c r="U97" s="2">
        <f t="shared" si="36"/>
        <v>0</v>
      </c>
      <c r="V97" s="2">
        <f t="shared" si="36"/>
        <v>0</v>
      </c>
      <c r="W97" s="2">
        <f t="shared" si="36"/>
        <v>0</v>
      </c>
      <c r="X97" s="2">
        <f t="shared" si="36"/>
        <v>0</v>
      </c>
      <c r="Y97" s="2">
        <f t="shared" si="36"/>
        <v>0</v>
      </c>
      <c r="Z97" s="2">
        <f t="shared" si="36"/>
        <v>0</v>
      </c>
      <c r="AA97" s="2">
        <f t="shared" si="36"/>
        <v>0</v>
      </c>
      <c r="AB97" s="2">
        <f t="shared" si="36"/>
        <v>0</v>
      </c>
      <c r="AC97" s="2">
        <f t="shared" si="36"/>
        <v>0</v>
      </c>
      <c r="AD97" s="2">
        <f t="shared" si="36"/>
        <v>0</v>
      </c>
      <c r="AE97" s="2">
        <f t="shared" si="37"/>
        <v>0</v>
      </c>
      <c r="AF97" s="2">
        <f t="shared" si="37"/>
        <v>0</v>
      </c>
      <c r="AG97" s="2">
        <f t="shared" si="37"/>
        <v>0</v>
      </c>
      <c r="AH97" s="2">
        <f t="shared" si="37"/>
        <v>0</v>
      </c>
      <c r="AI97" s="2">
        <f t="shared" si="37"/>
        <v>0</v>
      </c>
      <c r="AJ97" s="2">
        <f t="shared" si="37"/>
        <v>0</v>
      </c>
      <c r="AK97" s="54">
        <f t="shared" si="38"/>
        <v>33.952051869915422</v>
      </c>
    </row>
    <row r="98" spans="1:37" x14ac:dyDescent="0.35">
      <c r="A98" s="29">
        <f t="shared" si="31"/>
        <v>94</v>
      </c>
      <c r="C98" s="36"/>
      <c r="J98" s="32">
        <v>10</v>
      </c>
      <c r="K98" s="2">
        <f t="shared" ref="K98:T107" si="39">IF($J98&lt;K$5,0,IFERROR(K$38*(1-$D$34)^($J98-K$5)*$D$34,K$38))</f>
        <v>0</v>
      </c>
      <c r="L98" s="2">
        <f t="shared" si="39"/>
        <v>0</v>
      </c>
      <c r="M98" s="2">
        <f t="shared" si="39"/>
        <v>0</v>
      </c>
      <c r="N98" s="2">
        <f t="shared" si="39"/>
        <v>0</v>
      </c>
      <c r="O98" s="2">
        <f t="shared" si="39"/>
        <v>0</v>
      </c>
      <c r="P98" s="2">
        <f t="shared" si="39"/>
        <v>0</v>
      </c>
      <c r="Q98" s="2">
        <f t="shared" si="39"/>
        <v>0</v>
      </c>
      <c r="R98" s="2">
        <f t="shared" si="39"/>
        <v>0</v>
      </c>
      <c r="S98" s="2">
        <f t="shared" si="39"/>
        <v>0</v>
      </c>
      <c r="T98" s="2">
        <f t="shared" si="39"/>
        <v>0</v>
      </c>
      <c r="U98" s="2">
        <f t="shared" ref="U98:AD107" si="40">IF($J98&lt;U$5,0,IFERROR(U$38*(1-$D$34)^($J98-U$5)*$D$34,U$38))</f>
        <v>36.157732753376891</v>
      </c>
      <c r="V98" s="2">
        <f t="shared" si="40"/>
        <v>0</v>
      </c>
      <c r="W98" s="2">
        <f t="shared" si="40"/>
        <v>0</v>
      </c>
      <c r="X98" s="2">
        <f t="shared" si="40"/>
        <v>0</v>
      </c>
      <c r="Y98" s="2">
        <f t="shared" si="40"/>
        <v>0</v>
      </c>
      <c r="Z98" s="2">
        <f t="shared" si="40"/>
        <v>0</v>
      </c>
      <c r="AA98" s="2">
        <f t="shared" si="40"/>
        <v>0</v>
      </c>
      <c r="AB98" s="2">
        <f t="shared" si="40"/>
        <v>0</v>
      </c>
      <c r="AC98" s="2">
        <f t="shared" si="40"/>
        <v>0</v>
      </c>
      <c r="AD98" s="2">
        <f t="shared" si="40"/>
        <v>0</v>
      </c>
      <c r="AE98" s="2">
        <f t="shared" ref="AE98:AJ107" si="41">IF($J98&lt;AE$5,0,IFERROR(AE$38*(1-$D$34)^($J98-AE$5)*$D$34,AE$38))</f>
        <v>0</v>
      </c>
      <c r="AF98" s="2">
        <f t="shared" si="41"/>
        <v>0</v>
      </c>
      <c r="AG98" s="2">
        <f t="shared" si="41"/>
        <v>0</v>
      </c>
      <c r="AH98" s="2">
        <f t="shared" si="41"/>
        <v>0</v>
      </c>
      <c r="AI98" s="2">
        <f t="shared" si="41"/>
        <v>0</v>
      </c>
      <c r="AJ98" s="2">
        <f t="shared" si="41"/>
        <v>0</v>
      </c>
      <c r="AK98" s="54">
        <f t="shared" si="38"/>
        <v>36.157732753376891</v>
      </c>
    </row>
    <row r="99" spans="1:37" x14ac:dyDescent="0.35">
      <c r="A99" s="29">
        <f t="shared" si="31"/>
        <v>95</v>
      </c>
      <c r="C99" s="36"/>
      <c r="J99" s="32">
        <v>11</v>
      </c>
      <c r="K99" s="2">
        <f t="shared" si="39"/>
        <v>0</v>
      </c>
      <c r="L99" s="2">
        <f t="shared" si="39"/>
        <v>0</v>
      </c>
      <c r="M99" s="2">
        <f t="shared" si="39"/>
        <v>0</v>
      </c>
      <c r="N99" s="2">
        <f t="shared" si="39"/>
        <v>0</v>
      </c>
      <c r="O99" s="2">
        <f t="shared" si="39"/>
        <v>0</v>
      </c>
      <c r="P99" s="2">
        <f t="shared" si="39"/>
        <v>0</v>
      </c>
      <c r="Q99" s="2">
        <f t="shared" si="39"/>
        <v>0</v>
      </c>
      <c r="R99" s="2">
        <f t="shared" si="39"/>
        <v>0</v>
      </c>
      <c r="S99" s="2">
        <f t="shared" si="39"/>
        <v>0</v>
      </c>
      <c r="T99" s="2">
        <f t="shared" si="39"/>
        <v>0</v>
      </c>
      <c r="U99" s="2">
        <f t="shared" si="40"/>
        <v>0</v>
      </c>
      <c r="V99" s="2">
        <f t="shared" si="40"/>
        <v>38.506704775126764</v>
      </c>
      <c r="W99" s="2">
        <f t="shared" si="40"/>
        <v>0</v>
      </c>
      <c r="X99" s="2">
        <f t="shared" si="40"/>
        <v>0</v>
      </c>
      <c r="Y99" s="2">
        <f t="shared" si="40"/>
        <v>0</v>
      </c>
      <c r="Z99" s="2">
        <f t="shared" si="40"/>
        <v>0</v>
      </c>
      <c r="AA99" s="2">
        <f t="shared" si="40"/>
        <v>0</v>
      </c>
      <c r="AB99" s="2">
        <f t="shared" si="40"/>
        <v>0</v>
      </c>
      <c r="AC99" s="2">
        <f t="shared" si="40"/>
        <v>0</v>
      </c>
      <c r="AD99" s="2">
        <f t="shared" si="40"/>
        <v>0</v>
      </c>
      <c r="AE99" s="2">
        <f t="shared" si="41"/>
        <v>0</v>
      </c>
      <c r="AF99" s="2">
        <f t="shared" si="41"/>
        <v>0</v>
      </c>
      <c r="AG99" s="2">
        <f t="shared" si="41"/>
        <v>0</v>
      </c>
      <c r="AH99" s="2">
        <f t="shared" si="41"/>
        <v>0</v>
      </c>
      <c r="AI99" s="2">
        <f t="shared" si="41"/>
        <v>0</v>
      </c>
      <c r="AJ99" s="2">
        <f t="shared" si="41"/>
        <v>0</v>
      </c>
      <c r="AK99" s="54">
        <f t="shared" si="38"/>
        <v>38.506704775126764</v>
      </c>
    </row>
    <row r="100" spans="1:37" x14ac:dyDescent="0.35">
      <c r="A100" s="29">
        <f t="shared" si="31"/>
        <v>96</v>
      </c>
      <c r="C100" s="36"/>
      <c r="J100" s="32">
        <v>12</v>
      </c>
      <c r="K100" s="2">
        <f t="shared" si="39"/>
        <v>0</v>
      </c>
      <c r="L100" s="2">
        <f t="shared" si="39"/>
        <v>0</v>
      </c>
      <c r="M100" s="2">
        <f t="shared" si="39"/>
        <v>0</v>
      </c>
      <c r="N100" s="2">
        <f t="shared" si="39"/>
        <v>0</v>
      </c>
      <c r="O100" s="2">
        <f t="shared" si="39"/>
        <v>0</v>
      </c>
      <c r="P100" s="2">
        <f t="shared" si="39"/>
        <v>0</v>
      </c>
      <c r="Q100" s="2">
        <f t="shared" si="39"/>
        <v>0</v>
      </c>
      <c r="R100" s="2">
        <f t="shared" si="39"/>
        <v>0</v>
      </c>
      <c r="S100" s="2">
        <f t="shared" si="39"/>
        <v>0</v>
      </c>
      <c r="T100" s="2">
        <f t="shared" si="39"/>
        <v>0</v>
      </c>
      <c r="U100" s="2">
        <f t="shared" si="40"/>
        <v>0</v>
      </c>
      <c r="V100" s="2">
        <f t="shared" si="40"/>
        <v>0</v>
      </c>
      <c r="W100" s="2">
        <f t="shared" si="40"/>
        <v>41.008276784176715</v>
      </c>
      <c r="X100" s="2">
        <f t="shared" si="40"/>
        <v>0</v>
      </c>
      <c r="Y100" s="2">
        <f t="shared" si="40"/>
        <v>0</v>
      </c>
      <c r="Z100" s="2">
        <f t="shared" si="40"/>
        <v>0</v>
      </c>
      <c r="AA100" s="2">
        <f t="shared" si="40"/>
        <v>0</v>
      </c>
      <c r="AB100" s="2">
        <f t="shared" si="40"/>
        <v>0</v>
      </c>
      <c r="AC100" s="2">
        <f t="shared" si="40"/>
        <v>0</v>
      </c>
      <c r="AD100" s="2">
        <f t="shared" si="40"/>
        <v>0</v>
      </c>
      <c r="AE100" s="2">
        <f t="shared" si="41"/>
        <v>0</v>
      </c>
      <c r="AF100" s="2">
        <f t="shared" si="41"/>
        <v>0</v>
      </c>
      <c r="AG100" s="2">
        <f t="shared" si="41"/>
        <v>0</v>
      </c>
      <c r="AH100" s="2">
        <f t="shared" si="41"/>
        <v>0</v>
      </c>
      <c r="AI100" s="2">
        <f t="shared" si="41"/>
        <v>0</v>
      </c>
      <c r="AJ100" s="2">
        <f t="shared" si="41"/>
        <v>0</v>
      </c>
      <c r="AK100" s="54">
        <f t="shared" si="38"/>
        <v>41.008276784176715</v>
      </c>
    </row>
    <row r="101" spans="1:37" x14ac:dyDescent="0.35">
      <c r="A101" s="29">
        <f t="shared" si="31"/>
        <v>97</v>
      </c>
      <c r="C101" s="36"/>
      <c r="J101" s="32">
        <v>13</v>
      </c>
      <c r="K101" s="2">
        <f t="shared" si="39"/>
        <v>0</v>
      </c>
      <c r="L101" s="2">
        <f t="shared" si="39"/>
        <v>0</v>
      </c>
      <c r="M101" s="2">
        <f t="shared" si="39"/>
        <v>0</v>
      </c>
      <c r="N101" s="2">
        <f t="shared" si="39"/>
        <v>0</v>
      </c>
      <c r="O101" s="2">
        <f t="shared" si="39"/>
        <v>0</v>
      </c>
      <c r="P101" s="2">
        <f t="shared" si="39"/>
        <v>0</v>
      </c>
      <c r="Q101" s="2">
        <f t="shared" si="39"/>
        <v>0</v>
      </c>
      <c r="R101" s="2">
        <f t="shared" si="39"/>
        <v>0</v>
      </c>
      <c r="S101" s="2">
        <f t="shared" si="39"/>
        <v>0</v>
      </c>
      <c r="T101" s="2">
        <f t="shared" si="39"/>
        <v>0</v>
      </c>
      <c r="U101" s="2">
        <f t="shared" si="40"/>
        <v>0</v>
      </c>
      <c r="V101" s="2">
        <f t="shared" si="40"/>
        <v>0</v>
      </c>
      <c r="W101" s="2">
        <f t="shared" si="40"/>
        <v>0</v>
      </c>
      <c r="X101" s="2">
        <f t="shared" si="40"/>
        <v>43.672362375030275</v>
      </c>
      <c r="Y101" s="2">
        <f t="shared" si="40"/>
        <v>0</v>
      </c>
      <c r="Z101" s="2">
        <f t="shared" si="40"/>
        <v>0</v>
      </c>
      <c r="AA101" s="2">
        <f t="shared" si="40"/>
        <v>0</v>
      </c>
      <c r="AB101" s="2">
        <f t="shared" si="40"/>
        <v>0</v>
      </c>
      <c r="AC101" s="2">
        <f t="shared" si="40"/>
        <v>0</v>
      </c>
      <c r="AD101" s="2">
        <f t="shared" si="40"/>
        <v>0</v>
      </c>
      <c r="AE101" s="2">
        <f t="shared" si="41"/>
        <v>0</v>
      </c>
      <c r="AF101" s="2">
        <f t="shared" si="41"/>
        <v>0</v>
      </c>
      <c r="AG101" s="2">
        <f t="shared" si="41"/>
        <v>0</v>
      </c>
      <c r="AH101" s="2">
        <f t="shared" si="41"/>
        <v>0</v>
      </c>
      <c r="AI101" s="2">
        <f t="shared" si="41"/>
        <v>0</v>
      </c>
      <c r="AJ101" s="2">
        <f t="shared" si="41"/>
        <v>0</v>
      </c>
      <c r="AK101" s="54">
        <f t="shared" si="38"/>
        <v>43.672362375030275</v>
      </c>
    </row>
    <row r="102" spans="1:37" x14ac:dyDescent="0.35">
      <c r="A102" s="29">
        <f t="shared" si="31"/>
        <v>98</v>
      </c>
      <c r="C102" s="36"/>
      <c r="J102" s="32">
        <v>14</v>
      </c>
      <c r="K102" s="2">
        <f t="shared" si="39"/>
        <v>0</v>
      </c>
      <c r="L102" s="2">
        <f t="shared" si="39"/>
        <v>0</v>
      </c>
      <c r="M102" s="2">
        <f t="shared" si="39"/>
        <v>0</v>
      </c>
      <c r="N102" s="2">
        <f t="shared" si="39"/>
        <v>0</v>
      </c>
      <c r="O102" s="2">
        <f t="shared" si="39"/>
        <v>0</v>
      </c>
      <c r="P102" s="2">
        <f t="shared" si="39"/>
        <v>0</v>
      </c>
      <c r="Q102" s="2">
        <f t="shared" si="39"/>
        <v>0</v>
      </c>
      <c r="R102" s="2">
        <f t="shared" si="39"/>
        <v>0</v>
      </c>
      <c r="S102" s="2">
        <f t="shared" si="39"/>
        <v>0</v>
      </c>
      <c r="T102" s="2">
        <f t="shared" si="39"/>
        <v>0</v>
      </c>
      <c r="U102" s="2">
        <f t="shared" si="40"/>
        <v>0</v>
      </c>
      <c r="V102" s="2">
        <f t="shared" si="40"/>
        <v>0</v>
      </c>
      <c r="W102" s="2">
        <f t="shared" si="40"/>
        <v>0</v>
      </c>
      <c r="X102" s="2">
        <f t="shared" si="40"/>
        <v>0</v>
      </c>
      <c r="Y102" s="2">
        <f t="shared" si="40"/>
        <v>46.509519174721703</v>
      </c>
      <c r="Z102" s="2">
        <f t="shared" si="40"/>
        <v>0</v>
      </c>
      <c r="AA102" s="2">
        <f t="shared" si="40"/>
        <v>0</v>
      </c>
      <c r="AB102" s="2">
        <f t="shared" si="40"/>
        <v>0</v>
      </c>
      <c r="AC102" s="2">
        <f t="shared" si="40"/>
        <v>0</v>
      </c>
      <c r="AD102" s="2">
        <f t="shared" si="40"/>
        <v>0</v>
      </c>
      <c r="AE102" s="2">
        <f t="shared" si="41"/>
        <v>0</v>
      </c>
      <c r="AF102" s="2">
        <f t="shared" si="41"/>
        <v>0</v>
      </c>
      <c r="AG102" s="2">
        <f t="shared" si="41"/>
        <v>0</v>
      </c>
      <c r="AH102" s="2">
        <f t="shared" si="41"/>
        <v>0</v>
      </c>
      <c r="AI102" s="2">
        <f t="shared" si="41"/>
        <v>0</v>
      </c>
      <c r="AJ102" s="2">
        <f t="shared" si="41"/>
        <v>0</v>
      </c>
      <c r="AK102" s="54">
        <f t="shared" si="38"/>
        <v>46.509519174721703</v>
      </c>
    </row>
    <row r="103" spans="1:37" x14ac:dyDescent="0.35">
      <c r="A103" s="29">
        <f t="shared" si="31"/>
        <v>99</v>
      </c>
      <c r="C103" s="36"/>
      <c r="J103" s="32">
        <v>15</v>
      </c>
      <c r="K103" s="2">
        <f t="shared" si="39"/>
        <v>0</v>
      </c>
      <c r="L103" s="2">
        <f t="shared" si="39"/>
        <v>0</v>
      </c>
      <c r="M103" s="2">
        <f t="shared" si="39"/>
        <v>0</v>
      </c>
      <c r="N103" s="2">
        <f t="shared" si="39"/>
        <v>0</v>
      </c>
      <c r="O103" s="2">
        <f t="shared" si="39"/>
        <v>0</v>
      </c>
      <c r="P103" s="2">
        <f t="shared" si="39"/>
        <v>0</v>
      </c>
      <c r="Q103" s="2">
        <f t="shared" si="39"/>
        <v>0</v>
      </c>
      <c r="R103" s="2">
        <f t="shared" si="39"/>
        <v>0</v>
      </c>
      <c r="S103" s="2">
        <f t="shared" si="39"/>
        <v>0</v>
      </c>
      <c r="T103" s="2">
        <f t="shared" si="39"/>
        <v>0</v>
      </c>
      <c r="U103" s="2">
        <f t="shared" si="40"/>
        <v>0</v>
      </c>
      <c r="V103" s="2">
        <f t="shared" si="40"/>
        <v>0</v>
      </c>
      <c r="W103" s="2">
        <f t="shared" si="40"/>
        <v>0</v>
      </c>
      <c r="X103" s="2">
        <f t="shared" si="40"/>
        <v>0</v>
      </c>
      <c r="Y103" s="2">
        <f t="shared" si="40"/>
        <v>0</v>
      </c>
      <c r="Z103" s="2">
        <f t="shared" si="40"/>
        <v>49.530990682120276</v>
      </c>
      <c r="AA103" s="2">
        <f t="shared" si="40"/>
        <v>0</v>
      </c>
      <c r="AB103" s="2">
        <f t="shared" si="40"/>
        <v>0</v>
      </c>
      <c r="AC103" s="2">
        <f t="shared" si="40"/>
        <v>0</v>
      </c>
      <c r="AD103" s="2">
        <f t="shared" si="40"/>
        <v>0</v>
      </c>
      <c r="AE103" s="2">
        <f t="shared" si="41"/>
        <v>0</v>
      </c>
      <c r="AF103" s="2">
        <f t="shared" si="41"/>
        <v>0</v>
      </c>
      <c r="AG103" s="2">
        <f t="shared" si="41"/>
        <v>0</v>
      </c>
      <c r="AH103" s="2">
        <f t="shared" si="41"/>
        <v>0</v>
      </c>
      <c r="AI103" s="2">
        <f t="shared" si="41"/>
        <v>0</v>
      </c>
      <c r="AJ103" s="2">
        <f t="shared" si="41"/>
        <v>0</v>
      </c>
      <c r="AK103" s="54">
        <f t="shared" si="38"/>
        <v>49.530990682120276</v>
      </c>
    </row>
    <row r="104" spans="1:37" x14ac:dyDescent="0.35">
      <c r="A104" s="29">
        <f t="shared" si="31"/>
        <v>100</v>
      </c>
      <c r="C104" s="36"/>
      <c r="J104" s="32">
        <v>16</v>
      </c>
      <c r="K104" s="2">
        <f t="shared" si="39"/>
        <v>0</v>
      </c>
      <c r="L104" s="2">
        <f t="shared" si="39"/>
        <v>0</v>
      </c>
      <c r="M104" s="2">
        <f t="shared" si="39"/>
        <v>0</v>
      </c>
      <c r="N104" s="2">
        <f t="shared" si="39"/>
        <v>0</v>
      </c>
      <c r="O104" s="2">
        <f t="shared" si="39"/>
        <v>0</v>
      </c>
      <c r="P104" s="2">
        <f t="shared" si="39"/>
        <v>0</v>
      </c>
      <c r="Q104" s="2">
        <f t="shared" si="39"/>
        <v>0</v>
      </c>
      <c r="R104" s="2">
        <f t="shared" si="39"/>
        <v>0</v>
      </c>
      <c r="S104" s="2">
        <f t="shared" si="39"/>
        <v>0</v>
      </c>
      <c r="T104" s="2">
        <f t="shared" si="39"/>
        <v>0</v>
      </c>
      <c r="U104" s="2">
        <f t="shared" si="40"/>
        <v>0</v>
      </c>
      <c r="V104" s="2">
        <f t="shared" si="40"/>
        <v>0</v>
      </c>
      <c r="W104" s="2">
        <f t="shared" si="40"/>
        <v>0</v>
      </c>
      <c r="X104" s="2">
        <f t="shared" si="40"/>
        <v>0</v>
      </c>
      <c r="Y104" s="2">
        <f t="shared" si="40"/>
        <v>0</v>
      </c>
      <c r="Z104" s="2">
        <f t="shared" si="40"/>
        <v>0</v>
      </c>
      <c r="AA104" s="2">
        <f t="shared" si="40"/>
        <v>52.748750825308157</v>
      </c>
      <c r="AB104" s="2">
        <f t="shared" si="40"/>
        <v>0</v>
      </c>
      <c r="AC104" s="2">
        <f t="shared" si="40"/>
        <v>0</v>
      </c>
      <c r="AD104" s="2">
        <f t="shared" si="40"/>
        <v>0</v>
      </c>
      <c r="AE104" s="2">
        <f t="shared" si="41"/>
        <v>0</v>
      </c>
      <c r="AF104" s="2">
        <f t="shared" si="41"/>
        <v>0</v>
      </c>
      <c r="AG104" s="2">
        <f t="shared" si="41"/>
        <v>0</v>
      </c>
      <c r="AH104" s="2">
        <f t="shared" si="41"/>
        <v>0</v>
      </c>
      <c r="AI104" s="2">
        <f t="shared" si="41"/>
        <v>0</v>
      </c>
      <c r="AJ104" s="2">
        <f t="shared" si="41"/>
        <v>0</v>
      </c>
      <c r="AK104" s="54">
        <f t="shared" si="38"/>
        <v>52.748750825308157</v>
      </c>
    </row>
    <row r="105" spans="1:37" x14ac:dyDescent="0.35">
      <c r="A105" s="29">
        <f t="shared" si="31"/>
        <v>101</v>
      </c>
      <c r="C105" s="36"/>
      <c r="J105" s="32">
        <v>17</v>
      </c>
      <c r="K105" s="2">
        <f t="shared" si="39"/>
        <v>0</v>
      </c>
      <c r="L105" s="2">
        <f t="shared" si="39"/>
        <v>0</v>
      </c>
      <c r="M105" s="2">
        <f t="shared" si="39"/>
        <v>0</v>
      </c>
      <c r="N105" s="2">
        <f t="shared" si="39"/>
        <v>0</v>
      </c>
      <c r="O105" s="2">
        <f t="shared" si="39"/>
        <v>0</v>
      </c>
      <c r="P105" s="2">
        <f t="shared" si="39"/>
        <v>0</v>
      </c>
      <c r="Q105" s="2">
        <f t="shared" si="39"/>
        <v>0</v>
      </c>
      <c r="R105" s="2">
        <f t="shared" si="39"/>
        <v>0</v>
      </c>
      <c r="S105" s="2">
        <f t="shared" si="39"/>
        <v>0</v>
      </c>
      <c r="T105" s="2">
        <f t="shared" si="39"/>
        <v>0</v>
      </c>
      <c r="U105" s="2">
        <f t="shared" si="40"/>
        <v>0</v>
      </c>
      <c r="V105" s="2">
        <f t="shared" si="40"/>
        <v>0</v>
      </c>
      <c r="W105" s="2">
        <f t="shared" si="40"/>
        <v>0</v>
      </c>
      <c r="X105" s="2">
        <f t="shared" si="40"/>
        <v>0</v>
      </c>
      <c r="Y105" s="2">
        <f t="shared" si="40"/>
        <v>0</v>
      </c>
      <c r="Z105" s="2">
        <f t="shared" si="40"/>
        <v>0</v>
      </c>
      <c r="AA105" s="2">
        <f t="shared" si="40"/>
        <v>0</v>
      </c>
      <c r="AB105" s="2">
        <f t="shared" si="40"/>
        <v>56.17555141360922</v>
      </c>
      <c r="AC105" s="2">
        <f t="shared" si="40"/>
        <v>0</v>
      </c>
      <c r="AD105" s="2">
        <f t="shared" si="40"/>
        <v>0</v>
      </c>
      <c r="AE105" s="2">
        <f t="shared" si="41"/>
        <v>0</v>
      </c>
      <c r="AF105" s="2">
        <f t="shared" si="41"/>
        <v>0</v>
      </c>
      <c r="AG105" s="2">
        <f t="shared" si="41"/>
        <v>0</v>
      </c>
      <c r="AH105" s="2">
        <f t="shared" si="41"/>
        <v>0</v>
      </c>
      <c r="AI105" s="2">
        <f t="shared" si="41"/>
        <v>0</v>
      </c>
      <c r="AJ105" s="2">
        <f t="shared" si="41"/>
        <v>0</v>
      </c>
      <c r="AK105" s="54">
        <f t="shared" si="38"/>
        <v>56.17555141360922</v>
      </c>
    </row>
    <row r="106" spans="1:37" x14ac:dyDescent="0.35">
      <c r="A106" s="29">
        <f t="shared" si="31"/>
        <v>102</v>
      </c>
      <c r="C106" s="36"/>
      <c r="J106" s="32">
        <v>18</v>
      </c>
      <c r="K106" s="2">
        <f t="shared" si="39"/>
        <v>0</v>
      </c>
      <c r="L106" s="2">
        <f t="shared" si="39"/>
        <v>0</v>
      </c>
      <c r="M106" s="2">
        <f t="shared" si="39"/>
        <v>0</v>
      </c>
      <c r="N106" s="2">
        <f t="shared" si="39"/>
        <v>0</v>
      </c>
      <c r="O106" s="2">
        <f t="shared" si="39"/>
        <v>0</v>
      </c>
      <c r="P106" s="2">
        <f t="shared" si="39"/>
        <v>0</v>
      </c>
      <c r="Q106" s="2">
        <f t="shared" si="39"/>
        <v>0</v>
      </c>
      <c r="R106" s="2">
        <f t="shared" si="39"/>
        <v>0</v>
      </c>
      <c r="S106" s="2">
        <f t="shared" si="39"/>
        <v>0</v>
      </c>
      <c r="T106" s="2">
        <f t="shared" si="39"/>
        <v>0</v>
      </c>
      <c r="U106" s="2">
        <f t="shared" si="40"/>
        <v>0</v>
      </c>
      <c r="V106" s="2">
        <f t="shared" si="40"/>
        <v>0</v>
      </c>
      <c r="W106" s="2">
        <f t="shared" si="40"/>
        <v>0</v>
      </c>
      <c r="X106" s="2">
        <f t="shared" si="40"/>
        <v>0</v>
      </c>
      <c r="Y106" s="2">
        <f t="shared" si="40"/>
        <v>0</v>
      </c>
      <c r="Z106" s="2">
        <f t="shared" si="40"/>
        <v>0</v>
      </c>
      <c r="AA106" s="2">
        <f t="shared" si="40"/>
        <v>0</v>
      </c>
      <c r="AB106" s="2">
        <f t="shared" si="40"/>
        <v>0</v>
      </c>
      <c r="AC106" s="2">
        <f t="shared" si="40"/>
        <v>59.824972672319518</v>
      </c>
      <c r="AD106" s="2">
        <f t="shared" si="40"/>
        <v>0</v>
      </c>
      <c r="AE106" s="2">
        <f t="shared" si="41"/>
        <v>0</v>
      </c>
      <c r="AF106" s="2">
        <f t="shared" si="41"/>
        <v>0</v>
      </c>
      <c r="AG106" s="2">
        <f t="shared" si="41"/>
        <v>0</v>
      </c>
      <c r="AH106" s="2">
        <f t="shared" si="41"/>
        <v>0</v>
      </c>
      <c r="AI106" s="2">
        <f t="shared" si="41"/>
        <v>0</v>
      </c>
      <c r="AJ106" s="2">
        <f t="shared" si="41"/>
        <v>0</v>
      </c>
      <c r="AK106" s="54">
        <f t="shared" si="38"/>
        <v>59.824972672319518</v>
      </c>
    </row>
    <row r="107" spans="1:37" x14ac:dyDescent="0.35">
      <c r="A107" s="29">
        <f t="shared" si="31"/>
        <v>103</v>
      </c>
      <c r="C107" s="36"/>
      <c r="J107" s="32">
        <v>19</v>
      </c>
      <c r="K107" s="2">
        <f t="shared" si="39"/>
        <v>0</v>
      </c>
      <c r="L107" s="2">
        <f t="shared" si="39"/>
        <v>0</v>
      </c>
      <c r="M107" s="2">
        <f t="shared" si="39"/>
        <v>0</v>
      </c>
      <c r="N107" s="2">
        <f t="shared" si="39"/>
        <v>0</v>
      </c>
      <c r="O107" s="2">
        <f t="shared" si="39"/>
        <v>0</v>
      </c>
      <c r="P107" s="2">
        <f t="shared" si="39"/>
        <v>0</v>
      </c>
      <c r="Q107" s="2">
        <f t="shared" si="39"/>
        <v>0</v>
      </c>
      <c r="R107" s="2">
        <f t="shared" si="39"/>
        <v>0</v>
      </c>
      <c r="S107" s="2">
        <f t="shared" si="39"/>
        <v>0</v>
      </c>
      <c r="T107" s="2">
        <f t="shared" si="39"/>
        <v>0</v>
      </c>
      <c r="U107" s="2">
        <f t="shared" si="40"/>
        <v>0</v>
      </c>
      <c r="V107" s="2">
        <f t="shared" si="40"/>
        <v>0</v>
      </c>
      <c r="W107" s="2">
        <f t="shared" si="40"/>
        <v>0</v>
      </c>
      <c r="X107" s="2">
        <f t="shared" si="40"/>
        <v>0</v>
      </c>
      <c r="Y107" s="2">
        <f t="shared" si="40"/>
        <v>0</v>
      </c>
      <c r="Z107" s="2">
        <f t="shared" si="40"/>
        <v>0</v>
      </c>
      <c r="AA107" s="2">
        <f t="shared" si="40"/>
        <v>0</v>
      </c>
      <c r="AB107" s="2">
        <f t="shared" si="40"/>
        <v>0</v>
      </c>
      <c r="AC107" s="2">
        <f t="shared" si="40"/>
        <v>0</v>
      </c>
      <c r="AD107" s="2">
        <f t="shared" si="40"/>
        <v>63.71147706040523</v>
      </c>
      <c r="AE107" s="2">
        <f t="shared" si="41"/>
        <v>0</v>
      </c>
      <c r="AF107" s="2">
        <f t="shared" si="41"/>
        <v>0</v>
      </c>
      <c r="AG107" s="2">
        <f t="shared" si="41"/>
        <v>0</v>
      </c>
      <c r="AH107" s="2">
        <f t="shared" si="41"/>
        <v>0</v>
      </c>
      <c r="AI107" s="2">
        <f t="shared" si="41"/>
        <v>0</v>
      </c>
      <c r="AJ107" s="2">
        <f t="shared" si="41"/>
        <v>0</v>
      </c>
      <c r="AK107" s="54">
        <f t="shared" si="38"/>
        <v>63.71147706040523</v>
      </c>
    </row>
    <row r="108" spans="1:37" x14ac:dyDescent="0.35">
      <c r="A108" s="29">
        <f t="shared" si="31"/>
        <v>104</v>
      </c>
      <c r="C108" s="36"/>
      <c r="J108" s="32">
        <v>20</v>
      </c>
      <c r="K108" s="2">
        <f t="shared" ref="K108:T113" si="42">IF($J108&lt;K$5,0,IFERROR(K$38*(1-$D$34)^($J108-K$5)*$D$34,K$38))</f>
        <v>0</v>
      </c>
      <c r="L108" s="2">
        <f t="shared" si="42"/>
        <v>0</v>
      </c>
      <c r="M108" s="2">
        <f t="shared" si="42"/>
        <v>0</v>
      </c>
      <c r="N108" s="2">
        <f t="shared" si="42"/>
        <v>0</v>
      </c>
      <c r="O108" s="2">
        <f t="shared" si="42"/>
        <v>0</v>
      </c>
      <c r="P108" s="2">
        <f t="shared" si="42"/>
        <v>0</v>
      </c>
      <c r="Q108" s="2">
        <f t="shared" si="42"/>
        <v>0</v>
      </c>
      <c r="R108" s="2">
        <f t="shared" si="42"/>
        <v>0</v>
      </c>
      <c r="S108" s="2">
        <f t="shared" si="42"/>
        <v>0</v>
      </c>
      <c r="T108" s="2">
        <f t="shared" si="42"/>
        <v>0</v>
      </c>
      <c r="U108" s="2">
        <f t="shared" ref="U108:AD113" si="43">IF($J108&lt;U$5,0,IFERROR(U$38*(1-$D$34)^($J108-U$5)*$D$34,U$38))</f>
        <v>0</v>
      </c>
      <c r="V108" s="2">
        <f t="shared" si="43"/>
        <v>0</v>
      </c>
      <c r="W108" s="2">
        <f t="shared" si="43"/>
        <v>0</v>
      </c>
      <c r="X108" s="2">
        <f t="shared" si="43"/>
        <v>0</v>
      </c>
      <c r="Y108" s="2">
        <f t="shared" si="43"/>
        <v>0</v>
      </c>
      <c r="Z108" s="2">
        <f t="shared" si="43"/>
        <v>0</v>
      </c>
      <c r="AA108" s="2">
        <f t="shared" si="43"/>
        <v>0</v>
      </c>
      <c r="AB108" s="2">
        <f t="shared" si="43"/>
        <v>0</v>
      </c>
      <c r="AC108" s="2">
        <f t="shared" si="43"/>
        <v>0</v>
      </c>
      <c r="AD108" s="2">
        <f t="shared" si="43"/>
        <v>0</v>
      </c>
      <c r="AE108" s="2">
        <f t="shared" ref="AE108:AJ113" si="44">IF($J108&lt;AE$5,0,IFERROR(AE$38*(1-$D$34)^($J108-AE$5)*$D$34,AE$38))</f>
        <v>67.850466584444845</v>
      </c>
      <c r="AF108" s="2">
        <f t="shared" si="44"/>
        <v>0</v>
      </c>
      <c r="AG108" s="2">
        <f t="shared" si="44"/>
        <v>0</v>
      </c>
      <c r="AH108" s="2">
        <f t="shared" si="44"/>
        <v>0</v>
      </c>
      <c r="AI108" s="2">
        <f t="shared" si="44"/>
        <v>0</v>
      </c>
      <c r="AJ108" s="2">
        <f t="shared" si="44"/>
        <v>0</v>
      </c>
      <c r="AK108" s="54">
        <f t="shared" si="38"/>
        <v>67.850466584444845</v>
      </c>
    </row>
    <row r="109" spans="1:37" x14ac:dyDescent="0.35">
      <c r="A109" s="29">
        <f t="shared" si="31"/>
        <v>105</v>
      </c>
      <c r="C109" s="36"/>
      <c r="J109" s="32">
        <v>21</v>
      </c>
      <c r="K109" s="2">
        <f t="shared" si="42"/>
        <v>0</v>
      </c>
      <c r="L109" s="2">
        <f t="shared" si="42"/>
        <v>0</v>
      </c>
      <c r="M109" s="2">
        <f t="shared" si="42"/>
        <v>0</v>
      </c>
      <c r="N109" s="2">
        <f t="shared" si="42"/>
        <v>0</v>
      </c>
      <c r="O109" s="2">
        <f t="shared" si="42"/>
        <v>0</v>
      </c>
      <c r="P109" s="2">
        <f t="shared" si="42"/>
        <v>0</v>
      </c>
      <c r="Q109" s="2">
        <f t="shared" si="42"/>
        <v>0</v>
      </c>
      <c r="R109" s="2">
        <f t="shared" si="42"/>
        <v>0</v>
      </c>
      <c r="S109" s="2">
        <f t="shared" si="42"/>
        <v>0</v>
      </c>
      <c r="T109" s="2">
        <f t="shared" si="42"/>
        <v>0</v>
      </c>
      <c r="U109" s="2">
        <f t="shared" si="43"/>
        <v>0</v>
      </c>
      <c r="V109" s="2">
        <f t="shared" si="43"/>
        <v>0</v>
      </c>
      <c r="W109" s="2">
        <f t="shared" si="43"/>
        <v>0</v>
      </c>
      <c r="X109" s="2">
        <f t="shared" si="43"/>
        <v>0</v>
      </c>
      <c r="Y109" s="2">
        <f t="shared" si="43"/>
        <v>0</v>
      </c>
      <c r="Z109" s="2">
        <f t="shared" si="43"/>
        <v>0</v>
      </c>
      <c r="AA109" s="2">
        <f t="shared" si="43"/>
        <v>0</v>
      </c>
      <c r="AB109" s="2">
        <f t="shared" si="43"/>
        <v>0</v>
      </c>
      <c r="AC109" s="2">
        <f t="shared" si="43"/>
        <v>0</v>
      </c>
      <c r="AD109" s="2">
        <f t="shared" si="43"/>
        <v>0</v>
      </c>
      <c r="AE109" s="2">
        <f t="shared" si="44"/>
        <v>0</v>
      </c>
      <c r="AF109" s="2">
        <f t="shared" si="44"/>
        <v>72.258343835947869</v>
      </c>
      <c r="AG109" s="2">
        <f t="shared" si="44"/>
        <v>0</v>
      </c>
      <c r="AH109" s="2">
        <f t="shared" si="44"/>
        <v>0</v>
      </c>
      <c r="AI109" s="2">
        <f t="shared" si="44"/>
        <v>0</v>
      </c>
      <c r="AJ109" s="2">
        <f t="shared" si="44"/>
        <v>0</v>
      </c>
      <c r="AK109" s="54">
        <f t="shared" si="38"/>
        <v>72.258343835947869</v>
      </c>
    </row>
    <row r="110" spans="1:37" x14ac:dyDescent="0.35">
      <c r="A110" s="29">
        <f t="shared" si="31"/>
        <v>106</v>
      </c>
      <c r="C110" s="36"/>
      <c r="J110" s="32">
        <v>22</v>
      </c>
      <c r="K110" s="2">
        <f t="shared" si="42"/>
        <v>0</v>
      </c>
      <c r="L110" s="2">
        <f t="shared" si="42"/>
        <v>0</v>
      </c>
      <c r="M110" s="2">
        <f t="shared" si="42"/>
        <v>0</v>
      </c>
      <c r="N110" s="2">
        <f t="shared" si="42"/>
        <v>0</v>
      </c>
      <c r="O110" s="2">
        <f t="shared" si="42"/>
        <v>0</v>
      </c>
      <c r="P110" s="2">
        <f t="shared" si="42"/>
        <v>0</v>
      </c>
      <c r="Q110" s="2">
        <f t="shared" si="42"/>
        <v>0</v>
      </c>
      <c r="R110" s="2">
        <f t="shared" si="42"/>
        <v>0</v>
      </c>
      <c r="S110" s="2">
        <f t="shared" si="42"/>
        <v>0</v>
      </c>
      <c r="T110" s="2">
        <f t="shared" si="42"/>
        <v>0</v>
      </c>
      <c r="U110" s="2">
        <f t="shared" si="43"/>
        <v>0</v>
      </c>
      <c r="V110" s="2">
        <f t="shared" si="43"/>
        <v>0</v>
      </c>
      <c r="W110" s="2">
        <f t="shared" si="43"/>
        <v>0</v>
      </c>
      <c r="X110" s="2">
        <f t="shared" si="43"/>
        <v>0</v>
      </c>
      <c r="Y110" s="2">
        <f t="shared" si="43"/>
        <v>0</v>
      </c>
      <c r="Z110" s="2">
        <f t="shared" si="43"/>
        <v>0</v>
      </c>
      <c r="AA110" s="2">
        <f t="shared" si="43"/>
        <v>0</v>
      </c>
      <c r="AB110" s="2">
        <f t="shared" si="43"/>
        <v>0</v>
      </c>
      <c r="AC110" s="2">
        <f t="shared" si="43"/>
        <v>0</v>
      </c>
      <c r="AD110" s="2">
        <f t="shared" si="43"/>
        <v>0</v>
      </c>
      <c r="AE110" s="2">
        <f t="shared" si="44"/>
        <v>0</v>
      </c>
      <c r="AF110" s="2">
        <f t="shared" si="44"/>
        <v>0</v>
      </c>
      <c r="AG110" s="2">
        <f t="shared" si="44"/>
        <v>76.952576993937356</v>
      </c>
      <c r="AH110" s="2">
        <f t="shared" si="44"/>
        <v>0</v>
      </c>
      <c r="AI110" s="2">
        <f t="shared" si="44"/>
        <v>0</v>
      </c>
      <c r="AJ110" s="2">
        <f t="shared" si="44"/>
        <v>0</v>
      </c>
      <c r="AK110" s="54">
        <f t="shared" si="38"/>
        <v>76.952576993937356</v>
      </c>
    </row>
    <row r="111" spans="1:37" x14ac:dyDescent="0.35">
      <c r="A111" s="29">
        <f t="shared" si="31"/>
        <v>107</v>
      </c>
      <c r="C111" s="36"/>
      <c r="J111" s="32">
        <v>23</v>
      </c>
      <c r="K111" s="2">
        <f t="shared" si="42"/>
        <v>0</v>
      </c>
      <c r="L111" s="2">
        <f t="shared" si="42"/>
        <v>0</v>
      </c>
      <c r="M111" s="2">
        <f t="shared" si="42"/>
        <v>0</v>
      </c>
      <c r="N111" s="2">
        <f t="shared" si="42"/>
        <v>0</v>
      </c>
      <c r="O111" s="2">
        <f t="shared" si="42"/>
        <v>0</v>
      </c>
      <c r="P111" s="2">
        <f t="shared" si="42"/>
        <v>0</v>
      </c>
      <c r="Q111" s="2">
        <f t="shared" si="42"/>
        <v>0</v>
      </c>
      <c r="R111" s="2">
        <f t="shared" si="42"/>
        <v>0</v>
      </c>
      <c r="S111" s="2">
        <f t="shared" si="42"/>
        <v>0</v>
      </c>
      <c r="T111" s="2">
        <f t="shared" si="42"/>
        <v>0</v>
      </c>
      <c r="U111" s="2">
        <f t="shared" si="43"/>
        <v>0</v>
      </c>
      <c r="V111" s="2">
        <f t="shared" si="43"/>
        <v>0</v>
      </c>
      <c r="W111" s="2">
        <f t="shared" si="43"/>
        <v>0</v>
      </c>
      <c r="X111" s="2">
        <f t="shared" si="43"/>
        <v>0</v>
      </c>
      <c r="Y111" s="2">
        <f t="shared" si="43"/>
        <v>0</v>
      </c>
      <c r="Z111" s="2">
        <f t="shared" si="43"/>
        <v>0</v>
      </c>
      <c r="AA111" s="2">
        <f t="shared" si="43"/>
        <v>0</v>
      </c>
      <c r="AB111" s="2">
        <f t="shared" si="43"/>
        <v>0</v>
      </c>
      <c r="AC111" s="2">
        <f t="shared" si="43"/>
        <v>0</v>
      </c>
      <c r="AD111" s="2">
        <f t="shared" si="43"/>
        <v>0</v>
      </c>
      <c r="AE111" s="2">
        <f t="shared" si="44"/>
        <v>0</v>
      </c>
      <c r="AF111" s="2">
        <f t="shared" si="44"/>
        <v>0</v>
      </c>
      <c r="AG111" s="2">
        <f t="shared" si="44"/>
        <v>0</v>
      </c>
      <c r="AH111" s="2">
        <f t="shared" si="44"/>
        <v>0</v>
      </c>
      <c r="AI111" s="2">
        <f t="shared" si="44"/>
        <v>0</v>
      </c>
      <c r="AJ111" s="2">
        <f t="shared" si="44"/>
        <v>0</v>
      </c>
      <c r="AK111" s="54">
        <f t="shared" si="38"/>
        <v>0</v>
      </c>
    </row>
    <row r="112" spans="1:37" x14ac:dyDescent="0.35">
      <c r="A112" s="29">
        <f t="shared" si="31"/>
        <v>108</v>
      </c>
      <c r="C112" s="36"/>
      <c r="J112" s="32">
        <v>24</v>
      </c>
      <c r="K112" s="2">
        <f t="shared" si="42"/>
        <v>0</v>
      </c>
      <c r="L112" s="2">
        <f t="shared" si="42"/>
        <v>0</v>
      </c>
      <c r="M112" s="2">
        <f t="shared" si="42"/>
        <v>0</v>
      </c>
      <c r="N112" s="2">
        <f t="shared" si="42"/>
        <v>0</v>
      </c>
      <c r="O112" s="2">
        <f t="shared" si="42"/>
        <v>0</v>
      </c>
      <c r="P112" s="2">
        <f t="shared" si="42"/>
        <v>0</v>
      </c>
      <c r="Q112" s="2">
        <f t="shared" si="42"/>
        <v>0</v>
      </c>
      <c r="R112" s="2">
        <f t="shared" si="42"/>
        <v>0</v>
      </c>
      <c r="S112" s="2">
        <f t="shared" si="42"/>
        <v>0</v>
      </c>
      <c r="T112" s="2">
        <f t="shared" si="42"/>
        <v>0</v>
      </c>
      <c r="U112" s="2">
        <f t="shared" si="43"/>
        <v>0</v>
      </c>
      <c r="V112" s="2">
        <f t="shared" si="43"/>
        <v>0</v>
      </c>
      <c r="W112" s="2">
        <f t="shared" si="43"/>
        <v>0</v>
      </c>
      <c r="X112" s="2">
        <f t="shared" si="43"/>
        <v>0</v>
      </c>
      <c r="Y112" s="2">
        <f t="shared" si="43"/>
        <v>0</v>
      </c>
      <c r="Z112" s="2">
        <f t="shared" si="43"/>
        <v>0</v>
      </c>
      <c r="AA112" s="2">
        <f t="shared" si="43"/>
        <v>0</v>
      </c>
      <c r="AB112" s="2">
        <f t="shared" si="43"/>
        <v>0</v>
      </c>
      <c r="AC112" s="2">
        <f t="shared" si="43"/>
        <v>0</v>
      </c>
      <c r="AD112" s="2">
        <f t="shared" si="43"/>
        <v>0</v>
      </c>
      <c r="AE112" s="2">
        <f t="shared" si="44"/>
        <v>0</v>
      </c>
      <c r="AF112" s="2">
        <f t="shared" si="44"/>
        <v>0</v>
      </c>
      <c r="AG112" s="2">
        <f t="shared" si="44"/>
        <v>0</v>
      </c>
      <c r="AH112" s="2">
        <f t="shared" si="44"/>
        <v>0</v>
      </c>
      <c r="AI112" s="2">
        <f t="shared" si="44"/>
        <v>0</v>
      </c>
      <c r="AJ112" s="2">
        <f t="shared" si="44"/>
        <v>0</v>
      </c>
      <c r="AK112" s="54">
        <f t="shared" si="38"/>
        <v>0</v>
      </c>
    </row>
    <row r="113" spans="1:37" x14ac:dyDescent="0.35">
      <c r="A113" s="29">
        <f t="shared" si="31"/>
        <v>109</v>
      </c>
      <c r="C113" s="36"/>
      <c r="J113" s="32">
        <v>25</v>
      </c>
      <c r="K113" s="2">
        <f t="shared" si="42"/>
        <v>0</v>
      </c>
      <c r="L113" s="2">
        <f t="shared" si="42"/>
        <v>0</v>
      </c>
      <c r="M113" s="2">
        <f t="shared" si="42"/>
        <v>0</v>
      </c>
      <c r="N113" s="2">
        <f t="shared" si="42"/>
        <v>0</v>
      </c>
      <c r="O113" s="2">
        <f t="shared" si="42"/>
        <v>0</v>
      </c>
      <c r="P113" s="2">
        <f t="shared" si="42"/>
        <v>0</v>
      </c>
      <c r="Q113" s="2">
        <f t="shared" si="42"/>
        <v>0</v>
      </c>
      <c r="R113" s="2">
        <f t="shared" si="42"/>
        <v>0</v>
      </c>
      <c r="S113" s="2">
        <f t="shared" si="42"/>
        <v>0</v>
      </c>
      <c r="T113" s="2">
        <f t="shared" si="42"/>
        <v>0</v>
      </c>
      <c r="U113" s="2">
        <f t="shared" si="43"/>
        <v>0</v>
      </c>
      <c r="V113" s="2">
        <f t="shared" si="43"/>
        <v>0</v>
      </c>
      <c r="W113" s="2">
        <f t="shared" si="43"/>
        <v>0</v>
      </c>
      <c r="X113" s="2">
        <f t="shared" si="43"/>
        <v>0</v>
      </c>
      <c r="Y113" s="2">
        <f t="shared" si="43"/>
        <v>0</v>
      </c>
      <c r="Z113" s="2">
        <f t="shared" si="43"/>
        <v>0</v>
      </c>
      <c r="AA113" s="2">
        <f t="shared" si="43"/>
        <v>0</v>
      </c>
      <c r="AB113" s="2">
        <f t="shared" si="43"/>
        <v>0</v>
      </c>
      <c r="AC113" s="2">
        <f t="shared" si="43"/>
        <v>0</v>
      </c>
      <c r="AD113" s="2">
        <f t="shared" si="43"/>
        <v>0</v>
      </c>
      <c r="AE113" s="2">
        <f t="shared" si="44"/>
        <v>0</v>
      </c>
      <c r="AF113" s="2">
        <f t="shared" si="44"/>
        <v>0</v>
      </c>
      <c r="AG113" s="2">
        <f t="shared" si="44"/>
        <v>0</v>
      </c>
      <c r="AH113" s="2">
        <f t="shared" si="44"/>
        <v>0</v>
      </c>
      <c r="AI113" s="2">
        <f t="shared" si="44"/>
        <v>0</v>
      </c>
      <c r="AJ113" s="2">
        <f t="shared" si="44"/>
        <v>0</v>
      </c>
      <c r="AK113" s="54">
        <f t="shared" si="38"/>
        <v>0</v>
      </c>
    </row>
    <row r="114" spans="1:37" collapsed="1" x14ac:dyDescent="0.35">
      <c r="A114" s="29">
        <f t="shared" si="31"/>
        <v>110</v>
      </c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</row>
    <row r="115" spans="1:37" x14ac:dyDescent="0.35">
      <c r="A115" s="29">
        <f t="shared" si="31"/>
        <v>111</v>
      </c>
      <c r="B115" s="23" t="s">
        <v>8</v>
      </c>
      <c r="C115" s="35" t="s">
        <v>59</v>
      </c>
      <c r="D115" s="35"/>
      <c r="E115" s="35"/>
      <c r="F115" s="35"/>
      <c r="G115" s="35"/>
    </row>
    <row r="116" spans="1:37" x14ac:dyDescent="0.35">
      <c r="A116" s="29">
        <f t="shared" si="31"/>
        <v>112</v>
      </c>
      <c r="C116" s="36" t="s">
        <v>60</v>
      </c>
      <c r="K116" s="59">
        <f>K57</f>
        <v>0</v>
      </c>
      <c r="L116" s="59">
        <f t="shared" ref="L116:AJ116" si="45">L57</f>
        <v>0</v>
      </c>
      <c r="M116" s="59">
        <f t="shared" si="45"/>
        <v>-3611.1737230801323</v>
      </c>
      <c r="N116" s="59">
        <f t="shared" si="45"/>
        <v>2847.1785770586025</v>
      </c>
      <c r="O116" s="59">
        <f t="shared" si="45"/>
        <v>2743.0294274708958</v>
      </c>
      <c r="P116" s="59">
        <f t="shared" si="45"/>
        <v>2638.9848376030045</v>
      </c>
      <c r="Q116" s="59">
        <f t="shared" si="45"/>
        <v>2535.0516001335009</v>
      </c>
      <c r="R116" s="59">
        <f t="shared" si="45"/>
        <v>2431.2369490244855</v>
      </c>
      <c r="S116" s="59">
        <f t="shared" si="45"/>
        <v>2327.5485881893874</v>
      </c>
      <c r="T116" s="59">
        <f t="shared" si="45"/>
        <v>2223.9947220231584</v>
      </c>
      <c r="U116" s="59">
        <f t="shared" si="45"/>
        <v>2120.5840879158441</v>
      </c>
      <c r="V116" s="59">
        <f t="shared" si="45"/>
        <v>2017.3259908783898</v>
      </c>
      <c r="W116" s="59">
        <f t="shared" si="45"/>
        <v>1003.4207119317498</v>
      </c>
      <c r="X116" s="59">
        <f t="shared" si="45"/>
        <v>42.440336896415097</v>
      </c>
      <c r="Y116" s="59">
        <f t="shared" si="45"/>
        <v>45.197455674942702</v>
      </c>
      <c r="Z116" s="59">
        <f t="shared" si="45"/>
        <v>48.133689524527888</v>
      </c>
      <c r="AA116" s="59">
        <f t="shared" si="45"/>
        <v>51.260674581027338</v>
      </c>
      <c r="AB116" s="59">
        <f t="shared" si="45"/>
        <v>54.59080291700861</v>
      </c>
      <c r="AC116" s="59">
        <f t="shared" si="45"/>
        <v>58.137271650863028</v>
      </c>
      <c r="AD116" s="59">
        <f t="shared" si="45"/>
        <v>61.914135246271833</v>
      </c>
      <c r="AE116" s="59">
        <f t="shared" si="45"/>
        <v>65.936361209285153</v>
      </c>
      <c r="AF116" s="59">
        <f t="shared" si="45"/>
        <v>70.219889403738662</v>
      </c>
      <c r="AG116" s="59">
        <f t="shared" si="45"/>
        <v>74.781695220071214</v>
      </c>
      <c r="AH116" s="59">
        <f t="shared" si="45"/>
        <v>101.25060269235954</v>
      </c>
      <c r="AI116" s="59">
        <f t="shared" si="45"/>
        <v>90.752893356837376</v>
      </c>
      <c r="AJ116" s="59">
        <f t="shared" si="45"/>
        <v>80.223109465583519</v>
      </c>
    </row>
    <row r="117" spans="1:37" x14ac:dyDescent="0.35">
      <c r="A117" s="29">
        <f t="shared" si="31"/>
        <v>113</v>
      </c>
      <c r="C117" s="36" t="s">
        <v>61</v>
      </c>
      <c r="K117" s="59">
        <f>K28</f>
        <v>1407.3254908465979</v>
      </c>
      <c r="L117" s="59">
        <f t="shared" ref="L117:AJ117" si="46">L28</f>
        <v>1342.4986193862078</v>
      </c>
      <c r="M117" s="59">
        <f t="shared" si="46"/>
        <v>1523.8567893452694</v>
      </c>
      <c r="N117" s="59">
        <f t="shared" si="46"/>
        <v>1455.6099748590962</v>
      </c>
      <c r="O117" s="59">
        <f t="shared" si="46"/>
        <v>1499.6505663599405</v>
      </c>
      <c r="P117" s="59">
        <f t="shared" si="46"/>
        <v>1546.6426377688019</v>
      </c>
      <c r="Q117" s="59">
        <f t="shared" si="46"/>
        <v>1608.4492133861604</v>
      </c>
      <c r="R117" s="59">
        <f t="shared" si="46"/>
        <v>1682.488808113596</v>
      </c>
      <c r="S117" s="59">
        <f t="shared" si="46"/>
        <v>1739.6325076620776</v>
      </c>
      <c r="T117" s="59">
        <f t="shared" si="46"/>
        <v>1800.4207379531861</v>
      </c>
      <c r="U117" s="59">
        <f t="shared" si="46"/>
        <v>1875.8902094438954</v>
      </c>
      <c r="V117" s="59">
        <f t="shared" si="46"/>
        <v>1944.2221403301808</v>
      </c>
      <c r="W117" s="59">
        <f t="shared" si="46"/>
        <v>2062.0615218269941</v>
      </c>
      <c r="X117" s="59">
        <f t="shared" si="46"/>
        <v>2140.4380702924573</v>
      </c>
      <c r="Y117" s="59">
        <f t="shared" si="46"/>
        <v>2238.9702423642257</v>
      </c>
      <c r="Z117" s="59">
        <f t="shared" si="46"/>
        <v>2359.0386673762923</v>
      </c>
      <c r="AA117" s="59">
        <f t="shared" si="46"/>
        <v>2463.4599048262962</v>
      </c>
      <c r="AB117" s="59">
        <f t="shared" si="46"/>
        <v>2605.8317159211265</v>
      </c>
      <c r="AC117" s="59">
        <f t="shared" si="46"/>
        <v>2758.2031119826288</v>
      </c>
      <c r="AD117" s="59">
        <f t="shared" si="46"/>
        <v>2882.1045644906617</v>
      </c>
      <c r="AE117" s="59">
        <f t="shared" si="46"/>
        <v>3012.645162673829</v>
      </c>
      <c r="AF117" s="59">
        <f t="shared" si="46"/>
        <v>3176.6662947811633</v>
      </c>
      <c r="AG117" s="59">
        <f t="shared" si="46"/>
        <v>3375.7189961538497</v>
      </c>
      <c r="AH117" s="59">
        <f t="shared" si="46"/>
        <v>0</v>
      </c>
      <c r="AI117" s="59">
        <f t="shared" si="46"/>
        <v>0</v>
      </c>
      <c r="AJ117" s="59">
        <f t="shared" si="46"/>
        <v>0</v>
      </c>
    </row>
    <row r="118" spans="1:37" x14ac:dyDescent="0.35">
      <c r="A118" s="29">
        <f t="shared" si="31"/>
        <v>114</v>
      </c>
      <c r="C118" s="50" t="s">
        <v>62</v>
      </c>
      <c r="K118" s="60">
        <f>SUM(K116:K117)</f>
        <v>1407.3254908465979</v>
      </c>
      <c r="L118" s="60">
        <f t="shared" ref="L118:AJ118" si="47">SUM(L116:L117)</f>
        <v>1342.4986193862078</v>
      </c>
      <c r="M118" s="60">
        <f t="shared" si="47"/>
        <v>-2087.3169337348627</v>
      </c>
      <c r="N118" s="60">
        <f t="shared" si="47"/>
        <v>4302.7885519176989</v>
      </c>
      <c r="O118" s="60">
        <f t="shared" si="47"/>
        <v>4242.6799938308359</v>
      </c>
      <c r="P118" s="60">
        <f t="shared" si="47"/>
        <v>4185.6274753718062</v>
      </c>
      <c r="Q118" s="60">
        <f t="shared" si="47"/>
        <v>4143.5008135196613</v>
      </c>
      <c r="R118" s="60">
        <f t="shared" si="47"/>
        <v>4113.7257571380815</v>
      </c>
      <c r="S118" s="60">
        <f t="shared" si="47"/>
        <v>4067.1810958514652</v>
      </c>
      <c r="T118" s="60">
        <f t="shared" si="47"/>
        <v>4024.4154599763442</v>
      </c>
      <c r="U118" s="60">
        <f t="shared" si="47"/>
        <v>3996.4742973597395</v>
      </c>
      <c r="V118" s="60">
        <f t="shared" si="47"/>
        <v>3961.5481312085703</v>
      </c>
      <c r="W118" s="60">
        <f t="shared" si="47"/>
        <v>3065.4822337587439</v>
      </c>
      <c r="X118" s="60">
        <f t="shared" si="47"/>
        <v>2182.8784071888722</v>
      </c>
      <c r="Y118" s="60">
        <f t="shared" si="47"/>
        <v>2284.1676980391685</v>
      </c>
      <c r="Z118" s="60">
        <f t="shared" si="47"/>
        <v>2407.1723569008204</v>
      </c>
      <c r="AA118" s="60">
        <f t="shared" si="47"/>
        <v>2514.7205794073234</v>
      </c>
      <c r="AB118" s="60">
        <f t="shared" si="47"/>
        <v>2660.4225188381351</v>
      </c>
      <c r="AC118" s="60">
        <f t="shared" si="47"/>
        <v>2816.3403836334919</v>
      </c>
      <c r="AD118" s="60">
        <f t="shared" si="47"/>
        <v>2944.0186997369337</v>
      </c>
      <c r="AE118" s="60">
        <f t="shared" si="47"/>
        <v>3078.5815238831142</v>
      </c>
      <c r="AF118" s="60">
        <f t="shared" si="47"/>
        <v>3246.886184184902</v>
      </c>
      <c r="AG118" s="60">
        <f t="shared" si="47"/>
        <v>3450.5006913739207</v>
      </c>
      <c r="AH118" s="60">
        <f t="shared" si="47"/>
        <v>101.25060269235954</v>
      </c>
      <c r="AI118" s="60">
        <f t="shared" si="47"/>
        <v>90.752893356837376</v>
      </c>
      <c r="AJ118" s="60">
        <f t="shared" si="47"/>
        <v>80.223109465583519</v>
      </c>
    </row>
    <row r="119" spans="1:37" x14ac:dyDescent="0.35">
      <c r="A119" s="29"/>
    </row>
    <row r="120" spans="1:37" x14ac:dyDescent="0.35">
      <c r="B120" s="23"/>
    </row>
  </sheetData>
  <mergeCells count="4">
    <mergeCell ref="C5:G5"/>
    <mergeCell ref="B1:AJ1"/>
    <mergeCell ref="B2:AJ2"/>
    <mergeCell ref="B4:AJ4"/>
  </mergeCells>
  <dataValidations disablePrompts="1" count="3">
    <dataValidation allowBlank="1" showInputMessage="1" showErrorMessage="1" prompt="Enter O&amp;M costs in present day dollars" sqref="C25:G25" xr:uid="{43D994AF-D9B5-AD43-BFA8-D4B891B1A372}"/>
    <dataValidation allowBlank="1" showInputMessage="1" showErrorMessage="1" prompt="Enter capital costs in present day dollars." sqref="C20:G20" xr:uid="{F26A8BBA-7AA6-2340-8977-900D6755C54D}"/>
    <dataValidation allowBlank="1" showInputMessage="1" showErrorMessage="1" prompt="AFUDC will apply if:_x000a_1) ISD is greater than nominal year; and_x000a_2) Costs occur in years before ISD " sqref="G21" xr:uid="{78C77B0B-397D-3D46-8723-F0D80D299152}"/>
  </dataValidations>
  <printOptions horizontalCentered="1"/>
  <pageMargins left="0.7" right="0.7" top="0.75" bottom="0.75" header="0.3" footer="0.3"/>
  <pageSetup scale="29" orientation="landscape" r:id="rId1"/>
  <headerFooter>
    <oddHeader>&amp;R&amp;"Arial,Bold"&amp;10AEY-YUB-067(f)
Attachment 1
&amp;A
Page &amp;P of 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45B6B-751A-6E49-A5CD-8CA25E81EA0C}">
  <sheetPr>
    <pageSetUpPr autoPageBreaks="0" fitToPage="1"/>
  </sheetPr>
  <dimension ref="A1:AL120"/>
  <sheetViews>
    <sheetView showGridLines="0" view="pageBreakPreview" zoomScale="60" zoomScaleNormal="100" zoomScalePageLayoutView="125" workbookViewId="0">
      <selection activeCell="D36" sqref="D36:D41"/>
    </sheetView>
  </sheetViews>
  <sheetFormatPr defaultColWidth="8.58203125" defaultRowHeight="14.5" x14ac:dyDescent="0.35"/>
  <cols>
    <col min="1" max="1" width="6.33203125" style="27" customWidth="1"/>
    <col min="2" max="2" width="3" style="22" customWidth="1"/>
    <col min="3" max="3" width="16.83203125" style="27" bestFit="1" customWidth="1"/>
    <col min="4" max="6" width="8.58203125" style="27" customWidth="1"/>
    <col min="7" max="7" width="9.75" style="27" bestFit="1" customWidth="1"/>
    <col min="8" max="9" width="1.83203125" style="27" customWidth="1"/>
    <col min="10" max="10" width="4.33203125" style="27" bestFit="1" customWidth="1"/>
    <col min="11" max="12" width="9.25" style="27" bestFit="1" customWidth="1"/>
    <col min="13" max="13" width="9.83203125" style="27" bestFit="1" customWidth="1"/>
    <col min="14" max="19" width="9.75" style="27" bestFit="1" customWidth="1"/>
    <col min="20" max="20" width="8.83203125" style="27" bestFit="1" customWidth="1"/>
    <col min="21" max="22" width="9.25" style="27" bestFit="1" customWidth="1"/>
    <col min="23" max="23" width="8.83203125" style="27" bestFit="1" customWidth="1"/>
    <col min="24" max="24" width="9.25" style="27" bestFit="1" customWidth="1"/>
    <col min="25" max="26" width="9.75" style="27" bestFit="1" customWidth="1"/>
    <col min="27" max="27" width="9.25" style="27" bestFit="1" customWidth="1"/>
    <col min="28" max="33" width="9.75" style="27" bestFit="1" customWidth="1"/>
    <col min="34" max="35" width="8.58203125" style="27" customWidth="1"/>
    <col min="36" max="36" width="7.83203125" style="27" bestFit="1" customWidth="1"/>
    <col min="37" max="37" width="8.83203125" style="27" bestFit="1" customWidth="1"/>
    <col min="38" max="38" width="9.08203125" style="27" bestFit="1" customWidth="1"/>
    <col min="39" max="16384" width="8.58203125" style="27"/>
  </cols>
  <sheetData>
    <row r="1" spans="1:36" ht="15" customHeight="1" x14ac:dyDescent="0.35">
      <c r="B1" s="73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</row>
    <row r="2" spans="1:36" ht="15.5" x14ac:dyDescent="0.35">
      <c r="B2" s="73" t="s">
        <v>1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</row>
    <row r="3" spans="1:36" x14ac:dyDescent="0.35">
      <c r="A3" s="68" t="s">
        <v>12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</row>
    <row r="4" spans="1:36" ht="15.5" x14ac:dyDescent="0.35">
      <c r="A4" s="69" t="s">
        <v>3</v>
      </c>
      <c r="B4" s="74" t="s">
        <v>4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</row>
    <row r="5" spans="1:36" x14ac:dyDescent="0.35">
      <c r="A5" s="29">
        <v>1</v>
      </c>
      <c r="C5" s="75" t="s">
        <v>66</v>
      </c>
      <c r="D5" s="75"/>
      <c r="E5" s="75"/>
      <c r="F5" s="75"/>
      <c r="G5" s="75"/>
      <c r="K5" s="32">
        <v>0</v>
      </c>
      <c r="L5" s="32">
        <v>1</v>
      </c>
      <c r="M5" s="32">
        <v>2</v>
      </c>
      <c r="N5" s="32">
        <v>3</v>
      </c>
      <c r="O5" s="32">
        <v>4</v>
      </c>
      <c r="P5" s="32">
        <v>5</v>
      </c>
      <c r="Q5" s="32">
        <v>6</v>
      </c>
      <c r="R5" s="32">
        <v>7</v>
      </c>
      <c r="S5" s="32">
        <v>8</v>
      </c>
      <c r="T5" s="32">
        <v>9</v>
      </c>
      <c r="U5" s="32">
        <v>10</v>
      </c>
      <c r="V5" s="32">
        <v>11</v>
      </c>
      <c r="W5" s="32">
        <v>12</v>
      </c>
      <c r="X5" s="32">
        <v>13</v>
      </c>
      <c r="Y5" s="32">
        <v>14</v>
      </c>
      <c r="Z5" s="32">
        <v>15</v>
      </c>
      <c r="AA5" s="32">
        <v>16</v>
      </c>
      <c r="AB5" s="32">
        <v>17</v>
      </c>
      <c r="AC5" s="32">
        <v>18</v>
      </c>
      <c r="AD5" s="32">
        <v>19</v>
      </c>
      <c r="AE5" s="32">
        <v>20</v>
      </c>
      <c r="AF5" s="32">
        <v>21</v>
      </c>
      <c r="AG5" s="32">
        <v>22</v>
      </c>
      <c r="AH5" s="32">
        <v>23</v>
      </c>
      <c r="AI5" s="32">
        <v>24</v>
      </c>
      <c r="AJ5" s="32">
        <v>25</v>
      </c>
    </row>
    <row r="6" spans="1:36" x14ac:dyDescent="0.35">
      <c r="A6" s="29">
        <f>A5+1</f>
        <v>2</v>
      </c>
      <c r="C6" s="61"/>
      <c r="D6" s="61"/>
      <c r="E6" s="61"/>
      <c r="F6" s="61"/>
      <c r="G6" s="61"/>
      <c r="J6" s="33" t="s">
        <v>7</v>
      </c>
      <c r="K6" s="29">
        <f>'Option 1'!$K$6</f>
        <v>2020</v>
      </c>
      <c r="L6" s="29">
        <f>K6+1</f>
        <v>2021</v>
      </c>
      <c r="M6" s="29">
        <f t="shared" ref="M6:AJ6" si="0">L6+1</f>
        <v>2022</v>
      </c>
      <c r="N6" s="29">
        <f t="shared" si="0"/>
        <v>2023</v>
      </c>
      <c r="O6" s="29">
        <f t="shared" si="0"/>
        <v>2024</v>
      </c>
      <c r="P6" s="29">
        <f t="shared" si="0"/>
        <v>2025</v>
      </c>
      <c r="Q6" s="29">
        <f t="shared" si="0"/>
        <v>2026</v>
      </c>
      <c r="R6" s="29">
        <f t="shared" si="0"/>
        <v>2027</v>
      </c>
      <c r="S6" s="29">
        <f t="shared" si="0"/>
        <v>2028</v>
      </c>
      <c r="T6" s="29">
        <f t="shared" si="0"/>
        <v>2029</v>
      </c>
      <c r="U6" s="29">
        <f t="shared" si="0"/>
        <v>2030</v>
      </c>
      <c r="V6" s="29">
        <f t="shared" si="0"/>
        <v>2031</v>
      </c>
      <c r="W6" s="29">
        <f t="shared" si="0"/>
        <v>2032</v>
      </c>
      <c r="X6" s="29">
        <f t="shared" si="0"/>
        <v>2033</v>
      </c>
      <c r="Y6" s="29">
        <f t="shared" si="0"/>
        <v>2034</v>
      </c>
      <c r="Z6" s="29">
        <f t="shared" si="0"/>
        <v>2035</v>
      </c>
      <c r="AA6" s="29">
        <f t="shared" si="0"/>
        <v>2036</v>
      </c>
      <c r="AB6" s="29">
        <f t="shared" si="0"/>
        <v>2037</v>
      </c>
      <c r="AC6" s="29">
        <f t="shared" si="0"/>
        <v>2038</v>
      </c>
      <c r="AD6" s="29">
        <f t="shared" si="0"/>
        <v>2039</v>
      </c>
      <c r="AE6" s="29">
        <f t="shared" si="0"/>
        <v>2040</v>
      </c>
      <c r="AF6" s="29">
        <f t="shared" si="0"/>
        <v>2041</v>
      </c>
      <c r="AG6" s="29">
        <f t="shared" si="0"/>
        <v>2042</v>
      </c>
      <c r="AH6" s="29">
        <f t="shared" si="0"/>
        <v>2043</v>
      </c>
      <c r="AI6" s="29">
        <f t="shared" si="0"/>
        <v>2044</v>
      </c>
      <c r="AJ6" s="29">
        <f t="shared" si="0"/>
        <v>2045</v>
      </c>
    </row>
    <row r="7" spans="1:36" x14ac:dyDescent="0.35">
      <c r="A7" s="29">
        <f>A6+1</f>
        <v>3</v>
      </c>
    </row>
    <row r="8" spans="1:36" x14ac:dyDescent="0.35">
      <c r="A8" s="29">
        <f>A7+1</f>
        <v>4</v>
      </c>
      <c r="B8" s="23" t="s">
        <v>8</v>
      </c>
      <c r="C8" s="35" t="s">
        <v>14</v>
      </c>
      <c r="D8" s="35"/>
      <c r="E8" s="35"/>
      <c r="F8" s="35"/>
      <c r="G8" s="35"/>
    </row>
    <row r="9" spans="1:36" x14ac:dyDescent="0.35">
      <c r="A9" s="29">
        <f t="shared" ref="A9:A72" si="1">A8+1</f>
        <v>5</v>
      </c>
      <c r="B9" s="62"/>
      <c r="D9" s="29" t="s">
        <v>15</v>
      </c>
      <c r="E9" s="29" t="s">
        <v>16</v>
      </c>
      <c r="F9" s="29" t="s">
        <v>17</v>
      </c>
      <c r="G9" s="29" t="s">
        <v>18</v>
      </c>
    </row>
    <row r="10" spans="1:36" x14ac:dyDescent="0.35">
      <c r="A10" s="29">
        <f t="shared" si="1"/>
        <v>6</v>
      </c>
      <c r="B10" s="62"/>
      <c r="C10" s="36" t="s">
        <v>19</v>
      </c>
      <c r="D10" s="37">
        <f>'Option 1'!D10</f>
        <v>5.0900000000000001E-2</v>
      </c>
      <c r="E10" s="37">
        <f>'Option 1'!E10</f>
        <v>0.59570000000000001</v>
      </c>
      <c r="F10" s="37">
        <f>G10</f>
        <v>3.0321130000000002E-2</v>
      </c>
      <c r="G10" s="37">
        <f>D10*E10</f>
        <v>3.0321130000000002E-2</v>
      </c>
    </row>
    <row r="11" spans="1:36" x14ac:dyDescent="0.35">
      <c r="A11" s="29">
        <f t="shared" si="1"/>
        <v>7</v>
      </c>
      <c r="B11" s="62"/>
      <c r="C11" s="36" t="s">
        <v>20</v>
      </c>
      <c r="D11" s="37">
        <f>'Option 1'!D11</f>
        <v>0</v>
      </c>
      <c r="E11" s="37">
        <f>'Option 1'!E11</f>
        <v>6.8999999999999999E-3</v>
      </c>
      <c r="F11" s="37">
        <f>G11/(1-$D$14)</f>
        <v>0</v>
      </c>
      <c r="G11" s="37">
        <f>D11*E11</f>
        <v>0</v>
      </c>
    </row>
    <row r="12" spans="1:36" x14ac:dyDescent="0.35">
      <c r="A12" s="29">
        <f t="shared" si="1"/>
        <v>8</v>
      </c>
      <c r="B12" s="62"/>
      <c r="C12" s="36" t="s">
        <v>21</v>
      </c>
      <c r="D12" s="37">
        <f>'Option 1'!D12</f>
        <v>0.09</v>
      </c>
      <c r="E12" s="37">
        <f>'Option 1'!E12</f>
        <v>0.39729999999999999</v>
      </c>
      <c r="F12" s="37">
        <f>G12/(1-$D$14)</f>
        <v>4.8982191780821915E-2</v>
      </c>
      <c r="G12" s="37">
        <f>D12*E12</f>
        <v>3.5756999999999997E-2</v>
      </c>
    </row>
    <row r="13" spans="1:36" x14ac:dyDescent="0.35">
      <c r="A13" s="29">
        <f t="shared" si="1"/>
        <v>9</v>
      </c>
      <c r="B13" s="62"/>
      <c r="C13" s="35" t="s">
        <v>22</v>
      </c>
      <c r="D13" s="37"/>
      <c r="E13" s="38">
        <f>SUM(E10:E12)</f>
        <v>0.99990000000000001</v>
      </c>
      <c r="F13" s="39">
        <f>SUM(F10:F12)</f>
        <v>7.9303321780821917E-2</v>
      </c>
      <c r="G13" s="39">
        <f>SUM(G10:G12)</f>
        <v>6.6078129999999999E-2</v>
      </c>
    </row>
    <row r="14" spans="1:36" x14ac:dyDescent="0.35">
      <c r="A14" s="29">
        <f t="shared" si="1"/>
        <v>10</v>
      </c>
      <c r="B14" s="62"/>
      <c r="C14" s="40" t="s">
        <v>23</v>
      </c>
      <c r="D14" s="41">
        <f>'Option 1'!D14</f>
        <v>0.27</v>
      </c>
    </row>
    <row r="15" spans="1:36" x14ac:dyDescent="0.35">
      <c r="A15" s="29">
        <f t="shared" si="1"/>
        <v>11</v>
      </c>
      <c r="B15" s="62"/>
    </row>
    <row r="16" spans="1:36" x14ac:dyDescent="0.35">
      <c r="A16" s="29">
        <f t="shared" si="1"/>
        <v>12</v>
      </c>
      <c r="B16" s="23" t="s">
        <v>8</v>
      </c>
      <c r="C16" s="35" t="s">
        <v>24</v>
      </c>
      <c r="D16" s="35"/>
      <c r="E16" s="35"/>
      <c r="F16" s="35"/>
      <c r="G16" s="35"/>
    </row>
    <row r="17" spans="1:38" x14ac:dyDescent="0.35">
      <c r="A17" s="29">
        <f t="shared" si="1"/>
        <v>13</v>
      </c>
      <c r="B17" s="62"/>
      <c r="C17" s="40" t="s">
        <v>25</v>
      </c>
      <c r="D17" s="42">
        <f>'Option 1'!D17</f>
        <v>0.02</v>
      </c>
      <c r="K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</row>
    <row r="18" spans="1:38" x14ac:dyDescent="0.35">
      <c r="A18" s="29">
        <f t="shared" si="1"/>
        <v>14</v>
      </c>
      <c r="B18" s="62"/>
      <c r="C18" s="40" t="s">
        <v>26</v>
      </c>
      <c r="D18" s="42">
        <f>'Option 1'!D18</f>
        <v>0.02</v>
      </c>
      <c r="K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</row>
    <row r="19" spans="1:38" collapsed="1" x14ac:dyDescent="0.35">
      <c r="A19" s="29">
        <f t="shared" si="1"/>
        <v>15</v>
      </c>
    </row>
    <row r="20" spans="1:38" x14ac:dyDescent="0.35">
      <c r="A20" s="29">
        <f t="shared" si="1"/>
        <v>16</v>
      </c>
      <c r="B20" s="23" t="s">
        <v>8</v>
      </c>
      <c r="C20" s="35" t="s">
        <v>27</v>
      </c>
      <c r="D20" s="35"/>
      <c r="E20" s="35"/>
      <c r="F20" s="35"/>
      <c r="G20" s="35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</row>
    <row r="21" spans="1:38" ht="29" x14ac:dyDescent="0.35">
      <c r="A21" s="29">
        <f t="shared" si="1"/>
        <v>17</v>
      </c>
      <c r="C21" s="43" t="s">
        <v>28</v>
      </c>
      <c r="D21" s="28" t="s">
        <v>29</v>
      </c>
      <c r="E21" s="28" t="s">
        <v>30</v>
      </c>
      <c r="F21" s="28" t="s">
        <v>31</v>
      </c>
      <c r="G21" s="28"/>
    </row>
    <row r="22" spans="1:38" x14ac:dyDescent="0.35">
      <c r="A22" s="29">
        <f t="shared" si="1"/>
        <v>18</v>
      </c>
      <c r="C22" s="27" t="s">
        <v>32</v>
      </c>
      <c r="D22" s="29">
        <v>2022</v>
      </c>
      <c r="E22" s="44">
        <v>10</v>
      </c>
      <c r="F22" s="45">
        <v>1</v>
      </c>
      <c r="G22" s="29"/>
      <c r="J22" s="29"/>
      <c r="K22" s="46">
        <v>4.0884057234429081</v>
      </c>
      <c r="L22" s="46">
        <v>1528.4992265925353</v>
      </c>
      <c r="M22" s="46">
        <v>5662.3269270363635</v>
      </c>
      <c r="N22" s="46">
        <v>95.033477018348862</v>
      </c>
      <c r="O22" s="46">
        <v>99.222830588980742</v>
      </c>
      <c r="P22" s="46">
        <v>103.59686311581217</v>
      </c>
      <c r="Q22" s="46">
        <v>108.16371578728386</v>
      </c>
      <c r="R22" s="46">
        <v>112.93188867922991</v>
      </c>
      <c r="S22" s="46">
        <v>117.91025657568377</v>
      </c>
      <c r="T22" s="46">
        <v>123.10808548711132</v>
      </c>
      <c r="U22" s="46">
        <v>128.53504989681619</v>
      </c>
      <c r="V22" s="46">
        <v>134.20125076761676</v>
      </c>
      <c r="W22" s="46">
        <v>140.11723434231038</v>
      </c>
      <c r="X22" s="46">
        <v>146.29401177291709</v>
      </c>
      <c r="Y22" s="46">
        <v>152.74307961523758</v>
      </c>
      <c r="Z22" s="46">
        <v>159.47644122687106</v>
      </c>
      <c r="AA22" s="46">
        <v>166.50662910852105</v>
      </c>
      <c r="AB22" s="46">
        <v>173.84672823017036</v>
      </c>
      <c r="AC22" s="46">
        <v>181.5104003855426</v>
      </c>
      <c r="AD22" s="46">
        <v>189.51190962017978</v>
      </c>
      <c r="AE22" s="46">
        <v>197.86614878046294</v>
      </c>
      <c r="AF22" s="46">
        <v>206.58866723299269</v>
      </c>
      <c r="AG22" s="46">
        <v>215.69569980591973</v>
      </c>
      <c r="AH22" s="46">
        <v>0</v>
      </c>
      <c r="AI22" s="46">
        <v>0</v>
      </c>
      <c r="AJ22" s="46">
        <v>0</v>
      </c>
      <c r="AL22" s="47"/>
    </row>
    <row r="23" spans="1:38" x14ac:dyDescent="0.35">
      <c r="A23" s="29">
        <f t="shared" si="1"/>
        <v>19</v>
      </c>
      <c r="C23" s="48" t="str">
        <f>"(escalated at "&amp;ROUND('Option 3'!$D$17,4)*100&amp;"%)"</f>
        <v>(escalated at 2%)</v>
      </c>
      <c r="G23" s="29"/>
      <c r="J23" s="29"/>
      <c r="K23" s="49">
        <f t="shared" ref="K23:AJ23" si="2">K22*(1+$D$17)^K$5</f>
        <v>4.0884057234429081</v>
      </c>
      <c r="L23" s="49">
        <f t="shared" si="2"/>
        <v>1559.0692111243859</v>
      </c>
      <c r="M23" s="49">
        <f t="shared" si="2"/>
        <v>5891.0849348886322</v>
      </c>
      <c r="N23" s="49">
        <f t="shared" si="2"/>
        <v>100.85028607968795</v>
      </c>
      <c r="O23" s="49">
        <f t="shared" si="2"/>
        <v>107.40198283574449</v>
      </c>
      <c r="P23" s="49">
        <f t="shared" si="2"/>
        <v>114.37930783790635</v>
      </c>
      <c r="Q23" s="49">
        <f t="shared" si="2"/>
        <v>121.80991184759131</v>
      </c>
      <c r="R23" s="49">
        <f t="shared" si="2"/>
        <v>129.72324194639535</v>
      </c>
      <c r="S23" s="49">
        <f t="shared" si="2"/>
        <v>138.15065823328396</v>
      </c>
      <c r="T23" s="49">
        <f t="shared" si="2"/>
        <v>147.12555810296689</v>
      </c>
      <c r="U23" s="49">
        <f t="shared" si="2"/>
        <v>156.68350859796661</v>
      </c>
      <c r="V23" s="49">
        <f t="shared" si="2"/>
        <v>166.86238735888276</v>
      </c>
      <c r="W23" s="49">
        <f t="shared" si="2"/>
        <v>177.70253273143243</v>
      </c>
      <c r="X23" s="49">
        <f t="shared" si="2"/>
        <v>189.24690362513124</v>
      </c>
      <c r="Y23" s="49">
        <f t="shared" si="2"/>
        <v>201.54124975712747</v>
      </c>
      <c r="Z23" s="49">
        <f t="shared" si="2"/>
        <v>214.63429295585462</v>
      </c>
      <c r="AA23" s="49">
        <f t="shared" si="2"/>
        <v>228.5779202430021</v>
      </c>
      <c r="AB23" s="49">
        <f t="shared" si="2"/>
        <v>243.42738945897344</v>
      </c>
      <c r="AC23" s="49">
        <f t="shared" si="2"/>
        <v>259.24154824671808</v>
      </c>
      <c r="AD23" s="49">
        <f t="shared" si="2"/>
        <v>276.08306726175618</v>
      </c>
      <c r="AE23" s="49">
        <f t="shared" si="2"/>
        <v>294.01868853259452</v>
      </c>
      <c r="AF23" s="49">
        <f t="shared" si="2"/>
        <v>313.11948995577433</v>
      </c>
      <c r="AG23" s="49">
        <f t="shared" si="2"/>
        <v>333.46116697372878</v>
      </c>
      <c r="AH23" s="49">
        <f t="shared" si="2"/>
        <v>0</v>
      </c>
      <c r="AI23" s="49">
        <f t="shared" si="2"/>
        <v>0</v>
      </c>
      <c r="AJ23" s="49">
        <f t="shared" si="2"/>
        <v>0</v>
      </c>
    </row>
    <row r="24" spans="1:38" x14ac:dyDescent="0.35">
      <c r="A24" s="29">
        <f t="shared" si="1"/>
        <v>20</v>
      </c>
    </row>
    <row r="25" spans="1:38" x14ac:dyDescent="0.35">
      <c r="A25" s="29">
        <f t="shared" si="1"/>
        <v>21</v>
      </c>
      <c r="B25" s="23" t="s">
        <v>8</v>
      </c>
      <c r="C25" s="35" t="s">
        <v>33</v>
      </c>
      <c r="D25" s="35"/>
      <c r="E25" s="35"/>
      <c r="F25" s="35"/>
      <c r="G25" s="35"/>
      <c r="AL25" s="47"/>
    </row>
    <row r="26" spans="1:38" x14ac:dyDescent="0.35">
      <c r="A26" s="29">
        <f t="shared" si="1"/>
        <v>22</v>
      </c>
      <c r="C26" s="50" t="s">
        <v>28</v>
      </c>
      <c r="D26" s="51"/>
      <c r="E26" s="51"/>
      <c r="F26" s="51"/>
      <c r="G26" s="51"/>
      <c r="H26" s="51"/>
    </row>
    <row r="27" spans="1:38" x14ac:dyDescent="0.35">
      <c r="A27" s="29">
        <f t="shared" si="1"/>
        <v>23</v>
      </c>
      <c r="C27" s="27" t="s">
        <v>64</v>
      </c>
      <c r="D27" s="29"/>
      <c r="E27" s="29"/>
      <c r="F27" s="29"/>
      <c r="G27" s="29"/>
      <c r="H27" s="29"/>
      <c r="I27" s="29"/>
      <c r="J27" s="29"/>
      <c r="K27" s="46">
        <v>1407.3254908465979</v>
      </c>
      <c r="L27" s="46">
        <v>1316.1751170453017</v>
      </c>
      <c r="M27" s="46">
        <v>1491.8666552207217</v>
      </c>
      <c r="N27" s="46">
        <v>2711.0308760581665</v>
      </c>
      <c r="O27" s="46">
        <v>2769.212816248169</v>
      </c>
      <c r="P27" s="46">
        <v>2831.1009982984306</v>
      </c>
      <c r="Q27" s="46">
        <v>2908.3315803691148</v>
      </c>
      <c r="R27" s="46">
        <v>3019.9781377003587</v>
      </c>
      <c r="S27" s="46">
        <v>3093.1591850428881</v>
      </c>
      <c r="T27" s="46">
        <v>3170.5424383480336</v>
      </c>
      <c r="U27" s="46">
        <v>3262.3447599640426</v>
      </c>
      <c r="V27" s="46">
        <v>3348.1053999344904</v>
      </c>
      <c r="W27" s="46">
        <v>3483.1918868990592</v>
      </c>
      <c r="X27" s="46">
        <v>3578.4327299906736</v>
      </c>
      <c r="Y27" s="46">
        <v>3691.554813038154</v>
      </c>
      <c r="Z27" s="46">
        <v>3851.4670413474173</v>
      </c>
      <c r="AA27" s="46">
        <v>3969.4613892806515</v>
      </c>
      <c r="AB27" s="46">
        <v>4092.6572731182587</v>
      </c>
      <c r="AC27" s="46">
        <v>4280.0250835226307</v>
      </c>
      <c r="AD27" s="46">
        <v>4414.3220440757214</v>
      </c>
      <c r="AE27" s="46">
        <v>4554.5392073707271</v>
      </c>
      <c r="AF27" s="46">
        <v>4752.6445813786722</v>
      </c>
      <c r="AG27" s="46">
        <v>4915.4677126744718</v>
      </c>
      <c r="AH27" s="46">
        <v>0</v>
      </c>
      <c r="AI27" s="46">
        <v>0</v>
      </c>
      <c r="AJ27" s="46">
        <v>0</v>
      </c>
    </row>
    <row r="28" spans="1:38" x14ac:dyDescent="0.35">
      <c r="A28" s="29">
        <f t="shared" si="1"/>
        <v>24</v>
      </c>
      <c r="C28" s="48" t="str">
        <f>"(escalated at "&amp;ROUND('Option 3'!$D$18,4)*100&amp;"%)"</f>
        <v>(escalated at 2%)</v>
      </c>
      <c r="F28" s="29"/>
      <c r="G28" s="29"/>
      <c r="H28" s="29"/>
      <c r="I28" s="29"/>
      <c r="J28" s="29"/>
      <c r="K28" s="49">
        <f t="shared" ref="K28:AJ28" si="3">K27*(1+$D$18)^K$5</f>
        <v>1407.3254908465979</v>
      </c>
      <c r="L28" s="49">
        <f t="shared" si="3"/>
        <v>1342.4986193862078</v>
      </c>
      <c r="M28" s="49">
        <f t="shared" si="3"/>
        <v>1552.1380680916388</v>
      </c>
      <c r="N28" s="49">
        <f t="shared" si="3"/>
        <v>2876.9676539199345</v>
      </c>
      <c r="O28" s="49">
        <f t="shared" si="3"/>
        <v>2997.4850101911888</v>
      </c>
      <c r="P28" s="49">
        <f t="shared" si="3"/>
        <v>3125.7642641416533</v>
      </c>
      <c r="Q28" s="49">
        <f t="shared" si="3"/>
        <v>3275.2537285703752</v>
      </c>
      <c r="R28" s="49">
        <f t="shared" si="3"/>
        <v>3469.0056033905653</v>
      </c>
      <c r="S28" s="49">
        <f t="shared" si="3"/>
        <v>3624.1289760888226</v>
      </c>
      <c r="T28" s="49">
        <f t="shared" si="3"/>
        <v>3789.0917065713961</v>
      </c>
      <c r="U28" s="49">
        <f t="shared" si="3"/>
        <v>3976.7800584953034</v>
      </c>
      <c r="V28" s="49">
        <f t="shared" si="3"/>
        <v>4162.9482360759466</v>
      </c>
      <c r="W28" s="49">
        <f t="shared" si="3"/>
        <v>4417.5295294465614</v>
      </c>
      <c r="X28" s="49">
        <f t="shared" si="3"/>
        <v>4629.084306148814</v>
      </c>
      <c r="Y28" s="49">
        <f t="shared" si="3"/>
        <v>4870.9281784863761</v>
      </c>
      <c r="Z28" s="49">
        <f t="shared" si="3"/>
        <v>5183.5675470483984</v>
      </c>
      <c r="AA28" s="49">
        <f t="shared" si="3"/>
        <v>5449.2198521135997</v>
      </c>
      <c r="AB28" s="49">
        <f t="shared" si="3"/>
        <v>5730.7082283793079</v>
      </c>
      <c r="AC28" s="49">
        <f t="shared" si="3"/>
        <v>6112.9297650735207</v>
      </c>
      <c r="AD28" s="49">
        <f t="shared" si="3"/>
        <v>6430.8336729452585</v>
      </c>
      <c r="AE28" s="49">
        <f t="shared" si="3"/>
        <v>6767.8056750738497</v>
      </c>
      <c r="AF28" s="49">
        <f t="shared" si="3"/>
        <v>7203.4234365044786</v>
      </c>
      <c r="AG28" s="49">
        <f t="shared" si="3"/>
        <v>7599.2131561499464</v>
      </c>
      <c r="AH28" s="49">
        <f t="shared" si="3"/>
        <v>0</v>
      </c>
      <c r="AI28" s="49">
        <f t="shared" si="3"/>
        <v>0</v>
      </c>
      <c r="AJ28" s="49">
        <f t="shared" si="3"/>
        <v>0</v>
      </c>
    </row>
    <row r="29" spans="1:38" x14ac:dyDescent="0.35">
      <c r="A29" s="29">
        <f t="shared" si="1"/>
        <v>25</v>
      </c>
    </row>
    <row r="30" spans="1:38" x14ac:dyDescent="0.35">
      <c r="A30" s="29">
        <f t="shared" si="1"/>
        <v>26</v>
      </c>
      <c r="B30" s="63" t="s">
        <v>8</v>
      </c>
      <c r="C30" s="66" t="s">
        <v>67</v>
      </c>
      <c r="D30" s="35"/>
      <c r="E30" s="35"/>
      <c r="F30" s="35"/>
      <c r="G30" s="35"/>
      <c r="J30" s="4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</row>
    <row r="31" spans="1:38" x14ac:dyDescent="0.35">
      <c r="A31" s="29">
        <f t="shared" si="1"/>
        <v>27</v>
      </c>
      <c r="C31" s="52" t="s">
        <v>28</v>
      </c>
      <c r="D31" s="53" t="str">
        <f>$C$22</f>
        <v>Installation costs</v>
      </c>
      <c r="I31" s="33" t="s">
        <v>35</v>
      </c>
      <c r="J31" s="4"/>
    </row>
    <row r="32" spans="1:38" x14ac:dyDescent="0.35">
      <c r="A32" s="29">
        <f t="shared" si="1"/>
        <v>28</v>
      </c>
      <c r="C32" s="52" t="s">
        <v>36</v>
      </c>
      <c r="D32" s="29">
        <f>$D$22</f>
        <v>2022</v>
      </c>
      <c r="I32" s="4" t="s">
        <v>37</v>
      </c>
      <c r="J32" s="4"/>
      <c r="K32" s="30">
        <f>K$23</f>
        <v>4.0884057234429081</v>
      </c>
      <c r="L32" s="30">
        <f t="shared" ref="L32:AJ32" si="4">L$23</f>
        <v>1559.0692111243859</v>
      </c>
      <c r="M32" s="30">
        <f t="shared" si="4"/>
        <v>5891.0849348886322</v>
      </c>
      <c r="N32" s="30">
        <f t="shared" si="4"/>
        <v>100.85028607968795</v>
      </c>
      <c r="O32" s="30">
        <f t="shared" si="4"/>
        <v>107.40198283574449</v>
      </c>
      <c r="P32" s="30">
        <f t="shared" si="4"/>
        <v>114.37930783790635</v>
      </c>
      <c r="Q32" s="30">
        <f t="shared" si="4"/>
        <v>121.80991184759131</v>
      </c>
      <c r="R32" s="30">
        <f t="shared" si="4"/>
        <v>129.72324194639535</v>
      </c>
      <c r="S32" s="30">
        <f t="shared" si="4"/>
        <v>138.15065823328396</v>
      </c>
      <c r="T32" s="30">
        <f t="shared" si="4"/>
        <v>147.12555810296689</v>
      </c>
      <c r="U32" s="30">
        <f t="shared" si="4"/>
        <v>156.68350859796661</v>
      </c>
      <c r="V32" s="30">
        <f t="shared" si="4"/>
        <v>166.86238735888276</v>
      </c>
      <c r="W32" s="30">
        <f t="shared" si="4"/>
        <v>177.70253273143243</v>
      </c>
      <c r="X32" s="30">
        <f t="shared" si="4"/>
        <v>189.24690362513124</v>
      </c>
      <c r="Y32" s="30">
        <f t="shared" si="4"/>
        <v>201.54124975712747</v>
      </c>
      <c r="Z32" s="30">
        <f t="shared" si="4"/>
        <v>214.63429295585462</v>
      </c>
      <c r="AA32" s="30">
        <f t="shared" si="4"/>
        <v>228.5779202430021</v>
      </c>
      <c r="AB32" s="30">
        <f t="shared" si="4"/>
        <v>243.42738945897344</v>
      </c>
      <c r="AC32" s="30">
        <f t="shared" si="4"/>
        <v>259.24154824671808</v>
      </c>
      <c r="AD32" s="30">
        <f t="shared" si="4"/>
        <v>276.08306726175618</v>
      </c>
      <c r="AE32" s="30">
        <f t="shared" si="4"/>
        <v>294.01868853259452</v>
      </c>
      <c r="AF32" s="30">
        <f t="shared" si="4"/>
        <v>313.11948995577433</v>
      </c>
      <c r="AG32" s="30">
        <f t="shared" si="4"/>
        <v>333.46116697372878</v>
      </c>
      <c r="AH32" s="30">
        <f t="shared" si="4"/>
        <v>0</v>
      </c>
      <c r="AI32" s="30">
        <f t="shared" si="4"/>
        <v>0</v>
      </c>
      <c r="AJ32" s="30">
        <f t="shared" si="4"/>
        <v>0</v>
      </c>
      <c r="AK32" s="54"/>
    </row>
    <row r="33" spans="1:38" x14ac:dyDescent="0.35">
      <c r="A33" s="29">
        <f t="shared" si="1"/>
        <v>29</v>
      </c>
      <c r="C33" s="52" t="s">
        <v>38</v>
      </c>
      <c r="D33" s="42">
        <f>IFERROR(1/$E$22,0)</f>
        <v>0.1</v>
      </c>
      <c r="I33" s="4"/>
      <c r="J33" s="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54"/>
    </row>
    <row r="34" spans="1:38" x14ac:dyDescent="0.35">
      <c r="A34" s="29">
        <f t="shared" si="1"/>
        <v>30</v>
      </c>
      <c r="C34" s="52" t="s">
        <v>39</v>
      </c>
      <c r="D34" s="55">
        <f>F22</f>
        <v>1</v>
      </c>
      <c r="I34" s="33" t="s">
        <v>40</v>
      </c>
      <c r="J34" s="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54"/>
    </row>
    <row r="35" spans="1:38" x14ac:dyDescent="0.35">
      <c r="A35" s="29">
        <f t="shared" si="1"/>
        <v>31</v>
      </c>
      <c r="I35" s="4" t="s">
        <v>41</v>
      </c>
      <c r="J35" s="4"/>
      <c r="K35" s="56">
        <v>0</v>
      </c>
      <c r="L35" s="54">
        <f t="shared" ref="L35:AJ35" si="5">SUM(K35:K37)</f>
        <v>4.2234828258861103</v>
      </c>
      <c r="M35" s="54">
        <f t="shared" si="5"/>
        <v>1615.0865730719372</v>
      </c>
      <c r="N35" s="54">
        <f t="shared" si="5"/>
        <v>7559.5324582289204</v>
      </c>
      <c r="O35" s="54">
        <f t="shared" si="5"/>
        <v>7660.3827443086084</v>
      </c>
      <c r="P35" s="54">
        <f t="shared" si="5"/>
        <v>7767.7847271443525</v>
      </c>
      <c r="Q35" s="54">
        <f t="shared" si="5"/>
        <v>7882.1640349822592</v>
      </c>
      <c r="R35" s="54">
        <f t="shared" si="5"/>
        <v>8003.9739468298503</v>
      </c>
      <c r="S35" s="54">
        <f t="shared" si="5"/>
        <v>8133.6971887762456</v>
      </c>
      <c r="T35" s="54">
        <f t="shared" si="5"/>
        <v>8271.8478470095288</v>
      </c>
      <c r="U35" s="54">
        <f t="shared" si="5"/>
        <v>8418.973405112496</v>
      </c>
      <c r="V35" s="54">
        <f t="shared" si="5"/>
        <v>8575.6569137104634</v>
      </c>
      <c r="W35" s="54">
        <f t="shared" si="5"/>
        <v>8742.5193010693456</v>
      </c>
      <c r="X35" s="54">
        <f t="shared" si="5"/>
        <v>8920.2218338007788</v>
      </c>
      <c r="Y35" s="54">
        <f t="shared" si="5"/>
        <v>9109.4687374259101</v>
      </c>
      <c r="Z35" s="54">
        <f t="shared" si="5"/>
        <v>9311.0099871830371</v>
      </c>
      <c r="AA35" s="54">
        <f t="shared" si="5"/>
        <v>9525.6442801388912</v>
      </c>
      <c r="AB35" s="54">
        <f t="shared" si="5"/>
        <v>9754.2222003818933</v>
      </c>
      <c r="AC35" s="54">
        <f t="shared" si="5"/>
        <v>9997.6495898408666</v>
      </c>
      <c r="AD35" s="54">
        <f t="shared" si="5"/>
        <v>10256.891138087585</v>
      </c>
      <c r="AE35" s="54">
        <f t="shared" si="5"/>
        <v>10532.974205349341</v>
      </c>
      <c r="AF35" s="54">
        <f t="shared" si="5"/>
        <v>10826.992893881936</v>
      </c>
      <c r="AG35" s="54">
        <f t="shared" si="5"/>
        <v>11140.11238383771</v>
      </c>
      <c r="AH35" s="54">
        <f t="shared" si="5"/>
        <v>11473.573550811439</v>
      </c>
      <c r="AI35" s="54">
        <f t="shared" si="5"/>
        <v>11473.573550811439</v>
      </c>
      <c r="AJ35" s="54">
        <f t="shared" si="5"/>
        <v>11473.573550811439</v>
      </c>
    </row>
    <row r="36" spans="1:38" x14ac:dyDescent="0.35">
      <c r="A36" s="29">
        <f t="shared" si="1"/>
        <v>32</v>
      </c>
      <c r="C36" s="52" t="s">
        <v>42</v>
      </c>
      <c r="D36" s="41">
        <f>'Option 1'!$D$36</f>
        <v>0.27</v>
      </c>
      <c r="I36" s="4" t="s">
        <v>65</v>
      </c>
      <c r="J36" s="4"/>
      <c r="K36" s="54">
        <f t="shared" ref="K36:AJ36" si="6">K32</f>
        <v>4.0884057234429081</v>
      </c>
      <c r="L36" s="54">
        <f t="shared" si="6"/>
        <v>1559.0692111243859</v>
      </c>
      <c r="M36" s="54">
        <f t="shared" si="6"/>
        <v>5891.0849348886322</v>
      </c>
      <c r="N36" s="54">
        <f t="shared" si="6"/>
        <v>100.85028607968795</v>
      </c>
      <c r="O36" s="54">
        <f t="shared" si="6"/>
        <v>107.40198283574449</v>
      </c>
      <c r="P36" s="54">
        <f t="shared" si="6"/>
        <v>114.37930783790635</v>
      </c>
      <c r="Q36" s="54">
        <f t="shared" si="6"/>
        <v>121.80991184759131</v>
      </c>
      <c r="R36" s="54">
        <f t="shared" si="6"/>
        <v>129.72324194639535</v>
      </c>
      <c r="S36" s="54">
        <f t="shared" si="6"/>
        <v>138.15065823328396</v>
      </c>
      <c r="T36" s="54">
        <f t="shared" si="6"/>
        <v>147.12555810296689</v>
      </c>
      <c r="U36" s="54">
        <f t="shared" si="6"/>
        <v>156.68350859796661</v>
      </c>
      <c r="V36" s="54">
        <f t="shared" si="6"/>
        <v>166.86238735888276</v>
      </c>
      <c r="W36" s="54">
        <f t="shared" si="6"/>
        <v>177.70253273143243</v>
      </c>
      <c r="X36" s="54">
        <f t="shared" si="6"/>
        <v>189.24690362513124</v>
      </c>
      <c r="Y36" s="54">
        <f t="shared" si="6"/>
        <v>201.54124975712747</v>
      </c>
      <c r="Z36" s="54">
        <f t="shared" si="6"/>
        <v>214.63429295585462</v>
      </c>
      <c r="AA36" s="54">
        <f t="shared" si="6"/>
        <v>228.5779202430021</v>
      </c>
      <c r="AB36" s="54">
        <f t="shared" si="6"/>
        <v>243.42738945897344</v>
      </c>
      <c r="AC36" s="54">
        <f t="shared" si="6"/>
        <v>259.24154824671808</v>
      </c>
      <c r="AD36" s="54">
        <f t="shared" si="6"/>
        <v>276.08306726175618</v>
      </c>
      <c r="AE36" s="54">
        <f t="shared" si="6"/>
        <v>294.01868853259452</v>
      </c>
      <c r="AF36" s="54">
        <f t="shared" si="6"/>
        <v>313.11948995577433</v>
      </c>
      <c r="AG36" s="54">
        <f t="shared" si="6"/>
        <v>333.46116697372878</v>
      </c>
      <c r="AH36" s="54">
        <f t="shared" si="6"/>
        <v>0</v>
      </c>
      <c r="AI36" s="54">
        <f t="shared" si="6"/>
        <v>0</v>
      </c>
      <c r="AJ36" s="54">
        <f t="shared" si="6"/>
        <v>0</v>
      </c>
    </row>
    <row r="37" spans="1:38" x14ac:dyDescent="0.35">
      <c r="A37" s="29">
        <f t="shared" si="1"/>
        <v>33</v>
      </c>
      <c r="C37" s="52" t="s">
        <v>44</v>
      </c>
      <c r="D37" s="42">
        <f>'Option 1'!$D$37</f>
        <v>6.6078129999999999E-2</v>
      </c>
      <c r="I37" s="4" t="s">
        <v>40</v>
      </c>
      <c r="J37" s="4"/>
      <c r="K37" s="54">
        <f t="shared" ref="K37:AJ37" si="7">IF(K$6&lt;$D$32,K35*$D$37*(1+$D$37/4)+K36/2*$D$37,IF(K$6=$D$32,K35/2*$D$37,0))</f>
        <v>0.13507710244320226</v>
      </c>
      <c r="L37" s="54">
        <f t="shared" si="7"/>
        <v>51.793879121665249</v>
      </c>
      <c r="M37" s="54">
        <f t="shared" si="7"/>
        <v>53.360950268350983</v>
      </c>
      <c r="N37" s="54">
        <f t="shared" si="7"/>
        <v>0</v>
      </c>
      <c r="O37" s="54">
        <f t="shared" si="7"/>
        <v>0</v>
      </c>
      <c r="P37" s="54">
        <f t="shared" si="7"/>
        <v>0</v>
      </c>
      <c r="Q37" s="54">
        <f t="shared" si="7"/>
        <v>0</v>
      </c>
      <c r="R37" s="54">
        <f t="shared" si="7"/>
        <v>0</v>
      </c>
      <c r="S37" s="54">
        <f t="shared" si="7"/>
        <v>0</v>
      </c>
      <c r="T37" s="54">
        <f t="shared" si="7"/>
        <v>0</v>
      </c>
      <c r="U37" s="54">
        <f t="shared" si="7"/>
        <v>0</v>
      </c>
      <c r="V37" s="54">
        <f t="shared" si="7"/>
        <v>0</v>
      </c>
      <c r="W37" s="54">
        <f t="shared" si="7"/>
        <v>0</v>
      </c>
      <c r="X37" s="54">
        <f t="shared" si="7"/>
        <v>0</v>
      </c>
      <c r="Y37" s="54">
        <f t="shared" si="7"/>
        <v>0</v>
      </c>
      <c r="Z37" s="54">
        <f t="shared" si="7"/>
        <v>0</v>
      </c>
      <c r="AA37" s="54">
        <f t="shared" si="7"/>
        <v>0</v>
      </c>
      <c r="AB37" s="54">
        <f t="shared" si="7"/>
        <v>0</v>
      </c>
      <c r="AC37" s="54">
        <f t="shared" si="7"/>
        <v>0</v>
      </c>
      <c r="AD37" s="54">
        <f t="shared" si="7"/>
        <v>0</v>
      </c>
      <c r="AE37" s="54">
        <f t="shared" si="7"/>
        <v>0</v>
      </c>
      <c r="AF37" s="54">
        <f t="shared" si="7"/>
        <v>0</v>
      </c>
      <c r="AG37" s="54">
        <f t="shared" si="7"/>
        <v>0</v>
      </c>
      <c r="AH37" s="54">
        <f t="shared" si="7"/>
        <v>0</v>
      </c>
      <c r="AI37" s="54">
        <f t="shared" si="7"/>
        <v>0</v>
      </c>
      <c r="AJ37" s="54">
        <f t="shared" si="7"/>
        <v>0</v>
      </c>
    </row>
    <row r="38" spans="1:38" x14ac:dyDescent="0.35">
      <c r="A38" s="29">
        <f t="shared" si="1"/>
        <v>34</v>
      </c>
      <c r="C38" s="52" t="s">
        <v>45</v>
      </c>
      <c r="D38" s="42">
        <f>'Option 1'!$D$38</f>
        <v>7.9303321780821917E-2</v>
      </c>
      <c r="I38" s="33" t="s">
        <v>46</v>
      </c>
      <c r="J38" s="33"/>
      <c r="K38" s="31">
        <f t="shared" ref="K38:AJ38" si="8">IF(K$6&lt;$D$32,0,IF(K$6=$D$32,SUM(K35:K37),K36))</f>
        <v>0</v>
      </c>
      <c r="L38" s="31">
        <f t="shared" si="8"/>
        <v>0</v>
      </c>
      <c r="M38" s="31">
        <f t="shared" si="8"/>
        <v>7559.5324582289204</v>
      </c>
      <c r="N38" s="31">
        <f t="shared" si="8"/>
        <v>100.85028607968795</v>
      </c>
      <c r="O38" s="31">
        <f t="shared" si="8"/>
        <v>107.40198283574449</v>
      </c>
      <c r="P38" s="31">
        <f t="shared" si="8"/>
        <v>114.37930783790635</v>
      </c>
      <c r="Q38" s="31">
        <f t="shared" si="8"/>
        <v>121.80991184759131</v>
      </c>
      <c r="R38" s="31">
        <f t="shared" si="8"/>
        <v>129.72324194639535</v>
      </c>
      <c r="S38" s="31">
        <f t="shared" si="8"/>
        <v>138.15065823328396</v>
      </c>
      <c r="T38" s="31">
        <f t="shared" si="8"/>
        <v>147.12555810296689</v>
      </c>
      <c r="U38" s="31">
        <f t="shared" si="8"/>
        <v>156.68350859796661</v>
      </c>
      <c r="V38" s="31">
        <f t="shared" si="8"/>
        <v>166.86238735888276</v>
      </c>
      <c r="W38" s="31">
        <f t="shared" si="8"/>
        <v>177.70253273143243</v>
      </c>
      <c r="X38" s="31">
        <f t="shared" si="8"/>
        <v>189.24690362513124</v>
      </c>
      <c r="Y38" s="31">
        <f t="shared" si="8"/>
        <v>201.54124975712747</v>
      </c>
      <c r="Z38" s="31">
        <f t="shared" si="8"/>
        <v>214.63429295585462</v>
      </c>
      <c r="AA38" s="31">
        <f t="shared" si="8"/>
        <v>228.5779202430021</v>
      </c>
      <c r="AB38" s="31">
        <f t="shared" si="8"/>
        <v>243.42738945897344</v>
      </c>
      <c r="AC38" s="31">
        <f t="shared" si="8"/>
        <v>259.24154824671808</v>
      </c>
      <c r="AD38" s="31">
        <f t="shared" si="8"/>
        <v>276.08306726175618</v>
      </c>
      <c r="AE38" s="31">
        <f t="shared" si="8"/>
        <v>294.01868853259452</v>
      </c>
      <c r="AF38" s="31">
        <f t="shared" si="8"/>
        <v>313.11948995577433</v>
      </c>
      <c r="AG38" s="31">
        <f t="shared" si="8"/>
        <v>333.46116697372878</v>
      </c>
      <c r="AH38" s="31">
        <f t="shared" si="8"/>
        <v>0</v>
      </c>
      <c r="AI38" s="31">
        <f t="shared" si="8"/>
        <v>0</v>
      </c>
      <c r="AJ38" s="31">
        <f t="shared" si="8"/>
        <v>0</v>
      </c>
      <c r="AL38" s="54">
        <f>SUM(K38:AJ38)</f>
        <v>11473.573550811439</v>
      </c>
    </row>
    <row r="39" spans="1:38" x14ac:dyDescent="0.35">
      <c r="A39" s="29">
        <f t="shared" si="1"/>
        <v>35</v>
      </c>
      <c r="C39" s="52" t="s">
        <v>47</v>
      </c>
      <c r="D39" s="42">
        <f>'Option 1'!$D$39</f>
        <v>3.5756999999999997E-2</v>
      </c>
      <c r="I39" s="4" t="s">
        <v>48</v>
      </c>
      <c r="J39" s="4"/>
      <c r="K39" s="2">
        <f>K38/2</f>
        <v>0</v>
      </c>
      <c r="L39" s="2">
        <f t="shared" ref="L39:AJ39" si="9">K38/2+L38/2</f>
        <v>0</v>
      </c>
      <c r="M39" s="2">
        <f t="shared" si="9"/>
        <v>3779.7662291144602</v>
      </c>
      <c r="N39" s="2">
        <f t="shared" si="9"/>
        <v>3830.1913721543042</v>
      </c>
      <c r="O39" s="2">
        <f t="shared" si="9"/>
        <v>104.12613445771622</v>
      </c>
      <c r="P39" s="2">
        <f t="shared" si="9"/>
        <v>110.89064533682543</v>
      </c>
      <c r="Q39" s="2">
        <f t="shared" si="9"/>
        <v>118.09460984274884</v>
      </c>
      <c r="R39" s="2">
        <f t="shared" si="9"/>
        <v>125.76657689699333</v>
      </c>
      <c r="S39" s="2">
        <f t="shared" si="9"/>
        <v>133.93695008983966</v>
      </c>
      <c r="T39" s="2">
        <f t="shared" si="9"/>
        <v>142.63810816812543</v>
      </c>
      <c r="U39" s="2">
        <f t="shared" si="9"/>
        <v>151.90453335046675</v>
      </c>
      <c r="V39" s="2">
        <f t="shared" si="9"/>
        <v>161.77294797842467</v>
      </c>
      <c r="W39" s="2">
        <f t="shared" si="9"/>
        <v>172.28246004515759</v>
      </c>
      <c r="X39" s="2">
        <f t="shared" si="9"/>
        <v>183.47471817828182</v>
      </c>
      <c r="Y39" s="2">
        <f t="shared" si="9"/>
        <v>195.39407669112936</v>
      </c>
      <c r="Z39" s="2">
        <f t="shared" si="9"/>
        <v>208.08777135649103</v>
      </c>
      <c r="AA39" s="2">
        <f t="shared" si="9"/>
        <v>221.60610659942836</v>
      </c>
      <c r="AB39" s="2">
        <f t="shared" si="9"/>
        <v>236.00265485098777</v>
      </c>
      <c r="AC39" s="2">
        <f t="shared" si="9"/>
        <v>251.33446885284576</v>
      </c>
      <c r="AD39" s="2">
        <f t="shared" si="9"/>
        <v>267.66230775423713</v>
      </c>
      <c r="AE39" s="2">
        <f t="shared" si="9"/>
        <v>285.05087789717538</v>
      </c>
      <c r="AF39" s="2">
        <f t="shared" si="9"/>
        <v>303.5690892441844</v>
      </c>
      <c r="AG39" s="2">
        <f t="shared" si="9"/>
        <v>323.29032846475155</v>
      </c>
      <c r="AH39" s="2">
        <f t="shared" si="9"/>
        <v>166.73058348686439</v>
      </c>
      <c r="AI39" s="2">
        <f t="shared" si="9"/>
        <v>0</v>
      </c>
      <c r="AJ39" s="2">
        <f t="shared" si="9"/>
        <v>0</v>
      </c>
    </row>
    <row r="40" spans="1:38" x14ac:dyDescent="0.35">
      <c r="A40" s="29">
        <f t="shared" si="1"/>
        <v>36</v>
      </c>
      <c r="C40" s="52" t="s">
        <v>19</v>
      </c>
      <c r="D40" s="42">
        <f>'Option 1'!$D$40</f>
        <v>3.0321130000000002E-2</v>
      </c>
      <c r="I40" s="52"/>
      <c r="J40" s="4"/>
      <c r="K40" s="56"/>
      <c r="L40" s="56"/>
      <c r="M40" s="56"/>
      <c r="N40" s="56"/>
      <c r="O40" s="56"/>
      <c r="P40" s="2"/>
    </row>
    <row r="41" spans="1:38" x14ac:dyDescent="0.35">
      <c r="A41" s="29">
        <f t="shared" si="1"/>
        <v>37</v>
      </c>
      <c r="C41" s="52" t="s">
        <v>20</v>
      </c>
      <c r="D41" s="42">
        <f>'Option 1'!$D$41</f>
        <v>0</v>
      </c>
      <c r="I41" s="33" t="s">
        <v>49</v>
      </c>
      <c r="J41" s="4"/>
      <c r="K41" s="56"/>
      <c r="L41" s="56"/>
      <c r="M41" s="56"/>
      <c r="N41" s="56"/>
      <c r="O41" s="56"/>
      <c r="P41" s="2"/>
      <c r="AK41" s="54"/>
    </row>
    <row r="42" spans="1:38" x14ac:dyDescent="0.35">
      <c r="A42" s="29">
        <f t="shared" si="1"/>
        <v>38</v>
      </c>
      <c r="B42" s="64"/>
      <c r="I42" s="4" t="s">
        <v>41</v>
      </c>
      <c r="K42" s="56">
        <v>0</v>
      </c>
      <c r="L42" s="2">
        <f t="shared" ref="L42:AJ42" si="10">K43</f>
        <v>0</v>
      </c>
      <c r="M42" s="2">
        <f t="shared" si="10"/>
        <v>0</v>
      </c>
      <c r="N42" s="2">
        <f>M43</f>
        <v>7181.5558353174747</v>
      </c>
      <c r="O42" s="2">
        <f t="shared" si="10"/>
        <v>6521.4103612702866</v>
      </c>
      <c r="P42" s="2">
        <f t="shared" si="10"/>
        <v>5857.4039705333826</v>
      </c>
      <c r="Q42" s="2">
        <f t="shared" si="10"/>
        <v>5189.285840264959</v>
      </c>
      <c r="R42" s="2">
        <f t="shared" si="10"/>
        <v>4516.7888530219443</v>
      </c>
      <c r="S42" s="2">
        <f t="shared" si="10"/>
        <v>3839.6285381880348</v>
      </c>
      <c r="T42" s="2">
        <f t="shared" si="10"/>
        <v>3157.5019446320302</v>
      </c>
      <c r="U42" s="2">
        <f t="shared" si="10"/>
        <v>2470.0864401288959</v>
      </c>
      <c r="V42" s="2">
        <f t="shared" si="10"/>
        <v>1777.0384327857146</v>
      </c>
      <c r="W42" s="2">
        <f t="shared" si="10"/>
        <v>1077.992009405607</v>
      </c>
      <c r="X42" s="2">
        <f t="shared" si="10"/>
        <v>750.5341083049791</v>
      </c>
      <c r="Y42" s="2">
        <f t="shared" si="10"/>
        <v>799.29224349565243</v>
      </c>
      <c r="Z42" s="2">
        <f t="shared" si="10"/>
        <v>851.21793059498066</v>
      </c>
      <c r="AA42" s="2">
        <f t="shared" si="10"/>
        <v>906.51694829106941</v>
      </c>
      <c r="AB42" s="2">
        <f t="shared" si="10"/>
        <v>965.40844359863763</v>
      </c>
      <c r="AC42" s="2">
        <f t="shared" si="10"/>
        <v>1028.1258003267778</v>
      </c>
      <c r="AD42" s="2">
        <f t="shared" si="10"/>
        <v>1094.917563966362</v>
      </c>
      <c r="AE42" s="2">
        <f t="shared" si="10"/>
        <v>1166.0484266623732</v>
      </c>
      <c r="AF42" s="2">
        <f t="shared" si="10"/>
        <v>1241.800276174552</v>
      </c>
      <c r="AG42" s="2">
        <f t="shared" si="10"/>
        <v>1322.4733129833344</v>
      </c>
      <c r="AH42" s="2">
        <f t="shared" si="10"/>
        <v>1408.3872399681118</v>
      </c>
      <c r="AI42" s="2">
        <f t="shared" si="10"/>
        <v>1162.5144134483023</v>
      </c>
      <c r="AJ42" s="2">
        <f t="shared" si="10"/>
        <v>936.18099459760583</v>
      </c>
      <c r="AK42" s="54"/>
    </row>
    <row r="43" spans="1:38" x14ac:dyDescent="0.35">
      <c r="A43" s="29">
        <f t="shared" si="1"/>
        <v>39</v>
      </c>
      <c r="B43" s="64"/>
      <c r="I43" s="4" t="s">
        <v>50</v>
      </c>
      <c r="K43" s="2">
        <f>K38-K47</f>
        <v>0</v>
      </c>
      <c r="L43" s="2">
        <f t="shared" ref="L43:AJ43" si="11">+L42-L47+L38</f>
        <v>0</v>
      </c>
      <c r="M43" s="2">
        <f>+M42-M47+M38</f>
        <v>7181.5558353174747</v>
      </c>
      <c r="N43" s="2">
        <f t="shared" si="11"/>
        <v>6521.4103612702866</v>
      </c>
      <c r="O43" s="2">
        <f t="shared" si="11"/>
        <v>5857.4039705333826</v>
      </c>
      <c r="P43" s="2">
        <f t="shared" si="11"/>
        <v>5189.285840264959</v>
      </c>
      <c r="Q43" s="2">
        <f t="shared" si="11"/>
        <v>4516.7888530219443</v>
      </c>
      <c r="R43" s="2">
        <f t="shared" si="11"/>
        <v>3839.6285381880348</v>
      </c>
      <c r="S43" s="2">
        <f t="shared" si="11"/>
        <v>3157.5019446320302</v>
      </c>
      <c r="T43" s="2">
        <f t="shared" si="11"/>
        <v>2470.0864401288959</v>
      </c>
      <c r="U43" s="2">
        <f t="shared" si="11"/>
        <v>1777.0384327857146</v>
      </c>
      <c r="V43" s="2">
        <f t="shared" si="11"/>
        <v>1077.992009405607</v>
      </c>
      <c r="W43" s="2">
        <f t="shared" si="11"/>
        <v>750.5341083049791</v>
      </c>
      <c r="X43" s="2">
        <f t="shared" si="11"/>
        <v>799.29224349565243</v>
      </c>
      <c r="Y43" s="2">
        <f t="shared" si="11"/>
        <v>851.21793059498066</v>
      </c>
      <c r="Z43" s="2">
        <f t="shared" si="11"/>
        <v>906.51694829106941</v>
      </c>
      <c r="AA43" s="2">
        <f t="shared" si="11"/>
        <v>965.40844359863763</v>
      </c>
      <c r="AB43" s="2">
        <f t="shared" si="11"/>
        <v>1028.1258003267778</v>
      </c>
      <c r="AC43" s="2">
        <f t="shared" si="11"/>
        <v>1094.917563966362</v>
      </c>
      <c r="AD43" s="2">
        <f t="shared" si="11"/>
        <v>1166.0484266623732</v>
      </c>
      <c r="AE43" s="2">
        <f t="shared" si="11"/>
        <v>1241.800276174552</v>
      </c>
      <c r="AF43" s="2">
        <f t="shared" si="11"/>
        <v>1322.4733129833344</v>
      </c>
      <c r="AG43" s="2">
        <f t="shared" si="11"/>
        <v>1408.3872399681118</v>
      </c>
      <c r="AH43" s="2">
        <f t="shared" si="11"/>
        <v>1162.5144134483023</v>
      </c>
      <c r="AI43" s="2">
        <f t="shared" si="11"/>
        <v>936.18099459760583</v>
      </c>
      <c r="AJ43" s="2">
        <f t="shared" si="11"/>
        <v>730.65635288255839</v>
      </c>
      <c r="AK43" s="54"/>
    </row>
    <row r="44" spans="1:38" x14ac:dyDescent="0.35">
      <c r="A44" s="29">
        <f t="shared" si="1"/>
        <v>40</v>
      </c>
      <c r="B44" s="64"/>
      <c r="C44" s="57"/>
      <c r="I44" s="33" t="s">
        <v>49</v>
      </c>
      <c r="J44" s="35"/>
      <c r="K44" s="31">
        <f t="shared" ref="K44:AJ44" si="12">(K42+K43)/2</f>
        <v>0</v>
      </c>
      <c r="L44" s="31">
        <f t="shared" si="12"/>
        <v>0</v>
      </c>
      <c r="M44" s="31">
        <f t="shared" si="12"/>
        <v>3590.7779176587374</v>
      </c>
      <c r="N44" s="31">
        <f t="shared" si="12"/>
        <v>6851.4830982938802</v>
      </c>
      <c r="O44" s="31">
        <f t="shared" si="12"/>
        <v>6189.4071659018346</v>
      </c>
      <c r="P44" s="31">
        <f t="shared" si="12"/>
        <v>5523.3449053991708</v>
      </c>
      <c r="Q44" s="31">
        <f t="shared" si="12"/>
        <v>4853.0373466434521</v>
      </c>
      <c r="R44" s="31">
        <f t="shared" si="12"/>
        <v>4178.2086956049898</v>
      </c>
      <c r="S44" s="31">
        <f t="shared" si="12"/>
        <v>3498.5652414100323</v>
      </c>
      <c r="T44" s="31">
        <f t="shared" si="12"/>
        <v>2813.7941923804628</v>
      </c>
      <c r="U44" s="31">
        <f t="shared" si="12"/>
        <v>2123.562436457305</v>
      </c>
      <c r="V44" s="31">
        <f t="shared" si="12"/>
        <v>1427.5152210956608</v>
      </c>
      <c r="W44" s="31">
        <f t="shared" si="12"/>
        <v>914.26305885529302</v>
      </c>
      <c r="X44" s="31">
        <f t="shared" si="12"/>
        <v>774.91317590031576</v>
      </c>
      <c r="Y44" s="31">
        <f t="shared" si="12"/>
        <v>825.25508704531649</v>
      </c>
      <c r="Z44" s="31">
        <f t="shared" si="12"/>
        <v>878.86743944302498</v>
      </c>
      <c r="AA44" s="31">
        <f t="shared" si="12"/>
        <v>935.96269594485352</v>
      </c>
      <c r="AB44" s="31">
        <f t="shared" si="12"/>
        <v>996.76712196270773</v>
      </c>
      <c r="AC44" s="31">
        <f t="shared" si="12"/>
        <v>1061.5216821465699</v>
      </c>
      <c r="AD44" s="31">
        <f t="shared" si="12"/>
        <v>1130.4829953143676</v>
      </c>
      <c r="AE44" s="31">
        <f t="shared" si="12"/>
        <v>1203.9243514184627</v>
      </c>
      <c r="AF44" s="31">
        <f t="shared" si="12"/>
        <v>1282.1367945789432</v>
      </c>
      <c r="AG44" s="31">
        <f t="shared" si="12"/>
        <v>1365.4302764757231</v>
      </c>
      <c r="AH44" s="31">
        <f t="shared" si="12"/>
        <v>1285.4508267082069</v>
      </c>
      <c r="AI44" s="31">
        <f t="shared" si="12"/>
        <v>1049.3477040229541</v>
      </c>
      <c r="AJ44" s="31">
        <f t="shared" si="12"/>
        <v>833.41867374008211</v>
      </c>
      <c r="AK44" s="54"/>
    </row>
    <row r="45" spans="1:38" x14ac:dyDescent="0.35">
      <c r="A45" s="29">
        <f t="shared" si="1"/>
        <v>41</v>
      </c>
      <c r="C45" s="58"/>
      <c r="I45" s="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54"/>
    </row>
    <row r="46" spans="1:38" x14ac:dyDescent="0.35">
      <c r="A46" s="29">
        <f t="shared" si="1"/>
        <v>42</v>
      </c>
      <c r="C46" s="36"/>
      <c r="I46" s="33" t="s">
        <v>51</v>
      </c>
      <c r="J46" s="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54"/>
    </row>
    <row r="47" spans="1:38" x14ac:dyDescent="0.35">
      <c r="A47" s="29">
        <f t="shared" si="1"/>
        <v>43</v>
      </c>
      <c r="C47" s="36"/>
      <c r="I47" s="4" t="s">
        <v>38</v>
      </c>
      <c r="J47" s="4"/>
      <c r="K47" s="2">
        <f t="shared" ref="K47:AJ47" si="13">K53</f>
        <v>0</v>
      </c>
      <c r="L47" s="2">
        <f t="shared" si="13"/>
        <v>0</v>
      </c>
      <c r="M47" s="2">
        <f t="shared" si="13"/>
        <v>377.97662291144604</v>
      </c>
      <c r="N47" s="2">
        <f t="shared" si="13"/>
        <v>760.99576012687646</v>
      </c>
      <c r="O47" s="2">
        <f t="shared" si="13"/>
        <v>771.40837357264809</v>
      </c>
      <c r="P47" s="2">
        <f t="shared" si="13"/>
        <v>782.49743810633061</v>
      </c>
      <c r="Q47" s="2">
        <f t="shared" si="13"/>
        <v>794.3068990906055</v>
      </c>
      <c r="R47" s="2">
        <f t="shared" si="13"/>
        <v>806.88355678030484</v>
      </c>
      <c r="S47" s="2">
        <f t="shared" si="13"/>
        <v>820.27725178928881</v>
      </c>
      <c r="T47" s="2">
        <f t="shared" si="13"/>
        <v>834.54106260610138</v>
      </c>
      <c r="U47" s="2">
        <f t="shared" si="13"/>
        <v>849.73151594114802</v>
      </c>
      <c r="V47" s="2">
        <f t="shared" si="13"/>
        <v>865.9088107389905</v>
      </c>
      <c r="W47" s="2">
        <f t="shared" si="13"/>
        <v>505.16043383206028</v>
      </c>
      <c r="X47" s="2">
        <f t="shared" si="13"/>
        <v>140.48876843445797</v>
      </c>
      <c r="Y47" s="2">
        <f t="shared" si="13"/>
        <v>149.6155626577993</v>
      </c>
      <c r="Z47" s="2">
        <f t="shared" si="13"/>
        <v>159.33527525976587</v>
      </c>
      <c r="AA47" s="2">
        <f t="shared" si="13"/>
        <v>169.68642493543379</v>
      </c>
      <c r="AB47" s="2">
        <f t="shared" si="13"/>
        <v>180.71003273083326</v>
      </c>
      <c r="AC47" s="2">
        <f t="shared" si="13"/>
        <v>192.44978460713386</v>
      </c>
      <c r="AD47" s="2">
        <f t="shared" si="13"/>
        <v>204.95220456574503</v>
      </c>
      <c r="AE47" s="2">
        <f t="shared" si="13"/>
        <v>218.26683902041589</v>
      </c>
      <c r="AF47" s="2">
        <f t="shared" si="13"/>
        <v>232.44645314699187</v>
      </c>
      <c r="AG47" s="2">
        <f t="shared" si="13"/>
        <v>247.54723998895128</v>
      </c>
      <c r="AH47" s="2">
        <f t="shared" si="13"/>
        <v>245.87282651980951</v>
      </c>
      <c r="AI47" s="2">
        <f t="shared" si="13"/>
        <v>226.33341885069655</v>
      </c>
      <c r="AJ47" s="2">
        <f t="shared" si="13"/>
        <v>205.52464171504749</v>
      </c>
      <c r="AK47" s="54"/>
    </row>
    <row r="48" spans="1:38" x14ac:dyDescent="0.35">
      <c r="A48" s="29">
        <f t="shared" si="1"/>
        <v>44</v>
      </c>
      <c r="C48" s="36"/>
      <c r="I48" s="4" t="s">
        <v>52</v>
      </c>
      <c r="J48" s="4"/>
      <c r="K48" s="2">
        <f t="shared" ref="K48:M48" si="14">K44*SUM($D$39,$D$41)</f>
        <v>0</v>
      </c>
      <c r="L48" s="2">
        <f t="shared" si="14"/>
        <v>0</v>
      </c>
      <c r="M48" s="2">
        <f t="shared" si="14"/>
        <v>128.39544600172346</v>
      </c>
      <c r="N48" s="2">
        <f>N44*SUM($D$39,$D$41)</f>
        <v>244.98848114569427</v>
      </c>
      <c r="O48" s="2">
        <f t="shared" ref="O48:AJ48" si="15">O44*SUM($D$39,$D$41)</f>
        <v>221.31463203115189</v>
      </c>
      <c r="P48" s="2">
        <f t="shared" si="15"/>
        <v>197.49824378235814</v>
      </c>
      <c r="Q48" s="2">
        <f t="shared" si="15"/>
        <v>173.5300564039299</v>
      </c>
      <c r="R48" s="2">
        <f t="shared" si="15"/>
        <v>149.4002083287476</v>
      </c>
      <c r="S48" s="2">
        <f t="shared" si="15"/>
        <v>125.09819733709851</v>
      </c>
      <c r="T48" s="2">
        <f t="shared" si="15"/>
        <v>100.61283893694821</v>
      </c>
      <c r="U48" s="2">
        <f t="shared" si="15"/>
        <v>75.932222040403843</v>
      </c>
      <c r="V48" s="2">
        <f t="shared" si="15"/>
        <v>51.043661760717541</v>
      </c>
      <c r="W48" s="2">
        <f t="shared" si="15"/>
        <v>32.691304195488712</v>
      </c>
      <c r="X48" s="2">
        <f t="shared" si="15"/>
        <v>27.708570430667589</v>
      </c>
      <c r="Y48" s="2">
        <f t="shared" si="15"/>
        <v>29.508646147479379</v>
      </c>
      <c r="Z48" s="2">
        <f t="shared" si="15"/>
        <v>31.425663032164241</v>
      </c>
      <c r="AA48" s="2">
        <f t="shared" si="15"/>
        <v>33.467218118900128</v>
      </c>
      <c r="AB48" s="2">
        <f t="shared" si="15"/>
        <v>35.641401980020539</v>
      </c>
      <c r="AC48" s="2">
        <f t="shared" si="15"/>
        <v>37.9568307885149</v>
      </c>
      <c r="AD48" s="2">
        <f t="shared" si="15"/>
        <v>40.422680463455841</v>
      </c>
      <c r="AE48" s="2">
        <f t="shared" si="15"/>
        <v>43.048723033669965</v>
      </c>
      <c r="AF48" s="2">
        <f t="shared" si="15"/>
        <v>45.845365363759271</v>
      </c>
      <c r="AG48" s="2">
        <f t="shared" si="15"/>
        <v>48.823690395942428</v>
      </c>
      <c r="AH48" s="2">
        <f t="shared" si="15"/>
        <v>45.963865210605348</v>
      </c>
      <c r="AI48" s="2">
        <f t="shared" si="15"/>
        <v>37.521525852748766</v>
      </c>
      <c r="AJ48" s="2">
        <f t="shared" si="15"/>
        <v>29.800551516924113</v>
      </c>
      <c r="AK48" s="54"/>
    </row>
    <row r="49" spans="1:38" x14ac:dyDescent="0.35">
      <c r="A49" s="29">
        <f t="shared" si="1"/>
        <v>45</v>
      </c>
      <c r="C49" s="36"/>
      <c r="I49" s="4" t="s">
        <v>53</v>
      </c>
      <c r="J49" s="4"/>
      <c r="K49" s="2" cm="1">
        <f t="array" ref="K49">IF($D$34=0,-K47,-INDEX($AK$88:$AK$113,K$5+1,0))</f>
        <v>0</v>
      </c>
      <c r="L49" s="2" cm="1">
        <f t="array" ref="L49">IF($D$34=0,-L47,-INDEX($AK$88:$AK$113,L$5+1,0))</f>
        <v>0</v>
      </c>
      <c r="M49" s="2" cm="1">
        <f t="array" ref="M49">IF($D$34=0,-M47,-INDEX($AK$88:$AK$113,M$5+1,0))</f>
        <v>-7559.5324582289204</v>
      </c>
      <c r="N49" s="2" cm="1">
        <f t="array" ref="N49">IF($D$34=0,-N47,-INDEX($AK$88:$AK$113,N$5+1,0))</f>
        <v>-100.85028607968795</v>
      </c>
      <c r="O49" s="2" cm="1">
        <f t="array" ref="O49">IF($D$34=0,-O47,-INDEX($AK$88:$AK$113,O$5+1,0))</f>
        <v>-107.40198283574449</v>
      </c>
      <c r="P49" s="2" cm="1">
        <f t="array" ref="P49">IF($D$34=0,-P47,-INDEX($AK$88:$AK$113,P$5+1,0))</f>
        <v>-114.37930783790635</v>
      </c>
      <c r="Q49" s="2" cm="1">
        <f t="array" ref="Q49">IF($D$34=0,-Q47,-INDEX($AK$88:$AK$113,Q$5+1,0))</f>
        <v>-121.80991184759131</v>
      </c>
      <c r="R49" s="2" cm="1">
        <f t="array" ref="R49">IF($D$34=0,-R47,-INDEX($AK$88:$AK$113,R$5+1,0))</f>
        <v>-129.72324194639535</v>
      </c>
      <c r="S49" s="2" cm="1">
        <f t="array" ref="S49">IF($D$34=0,-S47,-INDEX($AK$88:$AK$113,S$5+1,0))</f>
        <v>-138.15065823328396</v>
      </c>
      <c r="T49" s="2" cm="1">
        <f t="array" ref="T49">IF($D$34=0,-T47,-INDEX($AK$88:$AK$113,T$5+1,0))</f>
        <v>-147.12555810296689</v>
      </c>
      <c r="U49" s="2" cm="1">
        <f t="array" ref="U49">IF($D$34=0,-U47,-INDEX($AK$88:$AK$113,U$5+1,0))</f>
        <v>-156.68350859796661</v>
      </c>
      <c r="V49" s="2" cm="1">
        <f t="array" ref="V49">IF($D$34=0,-V47,-INDEX($AK$88:$AK$113,V$5+1,0))</f>
        <v>-166.86238735888276</v>
      </c>
      <c r="W49" s="2" cm="1">
        <f t="array" ref="W49">IF($D$34=0,-W47,-INDEX($AK$88:$AK$113,W$5+1,0))</f>
        <v>-177.70253273143243</v>
      </c>
      <c r="X49" s="2" cm="1">
        <f t="array" ref="X49">IF($D$34=0,-X47,-INDEX($AK$88:$AK$113,X$5+1,0))</f>
        <v>-189.24690362513124</v>
      </c>
      <c r="Y49" s="2" cm="1">
        <f t="array" ref="Y49">IF($D$34=0,-Y47,-INDEX($AK$88:$AK$113,Y$5+1,0))</f>
        <v>-201.54124975712747</v>
      </c>
      <c r="Z49" s="2" cm="1">
        <f t="array" ref="Z49">IF($D$34=0,-Z47,-INDEX($AK$88:$AK$113,Z$5+1,0))</f>
        <v>-214.63429295585462</v>
      </c>
      <c r="AA49" s="2" cm="1">
        <f t="array" ref="AA49">IF($D$34=0,-AA47,-INDEX($AK$88:$AK$113,AA$5+1,0))</f>
        <v>-228.5779202430021</v>
      </c>
      <c r="AB49" s="2" cm="1">
        <f t="array" ref="AB49">IF($D$34=0,-AB47,-INDEX($AK$88:$AK$113,AB$5+1,0))</f>
        <v>-243.42738945897344</v>
      </c>
      <c r="AC49" s="2" cm="1">
        <f t="array" ref="AC49">IF($D$34=0,-AC47,-INDEX($AK$88:$AK$113,AC$5+1,0))</f>
        <v>-259.24154824671808</v>
      </c>
      <c r="AD49" s="2" cm="1">
        <f t="array" ref="AD49">IF($D$34=0,-AD47,-INDEX($AK$88:$AK$113,AD$5+1,0))</f>
        <v>-276.08306726175618</v>
      </c>
      <c r="AE49" s="2" cm="1">
        <f t="array" ref="AE49">IF($D$34=0,-AE47,-INDEX($AK$88:$AK$113,AE$5+1,0))</f>
        <v>-294.01868853259452</v>
      </c>
      <c r="AF49" s="2" cm="1">
        <f t="array" ref="AF49">IF($D$34=0,-AF47,-INDEX($AK$88:$AK$113,AF$5+1,0))</f>
        <v>-313.11948995577433</v>
      </c>
      <c r="AG49" s="2" cm="1">
        <f t="array" ref="AG49">IF($D$34=0,-AG47,-INDEX($AK$88:$AK$113,AG$5+1,0))</f>
        <v>-333.46116697372878</v>
      </c>
      <c r="AH49" s="2" cm="1">
        <f t="array" ref="AH49">IF($D$34=0,-AH47,-INDEX($AK$88:$AK$113,AH$5+1,0))</f>
        <v>0</v>
      </c>
      <c r="AI49" s="2" cm="1">
        <f t="array" ref="AI49">IF($D$34=0,-AI47,-INDEX($AK$88:$AK$113,AI$5+1,0))</f>
        <v>0</v>
      </c>
      <c r="AJ49" s="2" cm="1">
        <f t="array" ref="AJ49">IF($D$34=0,-AJ47,-INDEX($AK$88:$AK$113,AJ$5+1,0))</f>
        <v>0</v>
      </c>
      <c r="AK49" s="54"/>
    </row>
    <row r="50" spans="1:38" x14ac:dyDescent="0.35">
      <c r="A50" s="29">
        <f t="shared" si="1"/>
        <v>46</v>
      </c>
      <c r="C50" s="36"/>
      <c r="I50" s="33" t="s">
        <v>54</v>
      </c>
      <c r="J50" s="33"/>
      <c r="K50" s="31">
        <f t="shared" ref="K50:AJ50" si="16">SUM(K47:K49)</f>
        <v>0</v>
      </c>
      <c r="L50" s="31">
        <f t="shared" si="16"/>
        <v>0</v>
      </c>
      <c r="M50" s="31">
        <f t="shared" si="16"/>
        <v>-7053.1603893157508</v>
      </c>
      <c r="N50" s="31">
        <f t="shared" si="16"/>
        <v>905.13395519288269</v>
      </c>
      <c r="O50" s="31">
        <f t="shared" si="16"/>
        <v>885.3210227680554</v>
      </c>
      <c r="P50" s="31">
        <f t="shared" si="16"/>
        <v>865.61637405078238</v>
      </c>
      <c r="Q50" s="31">
        <f t="shared" si="16"/>
        <v>846.02704364694409</v>
      </c>
      <c r="R50" s="31">
        <f t="shared" si="16"/>
        <v>826.56052316265709</v>
      </c>
      <c r="S50" s="31">
        <f t="shared" si="16"/>
        <v>807.22479089310343</v>
      </c>
      <c r="T50" s="31">
        <f t="shared" si="16"/>
        <v>788.02834344008272</v>
      </c>
      <c r="U50" s="31">
        <f t="shared" si="16"/>
        <v>768.98022938358531</v>
      </c>
      <c r="V50" s="31">
        <f t="shared" si="16"/>
        <v>750.09008514082529</v>
      </c>
      <c r="W50" s="31">
        <f t="shared" si="16"/>
        <v>360.14920529611658</v>
      </c>
      <c r="X50" s="31">
        <f t="shared" si="16"/>
        <v>-21.049564760005694</v>
      </c>
      <c r="Y50" s="31">
        <f t="shared" si="16"/>
        <v>-22.417040951848804</v>
      </c>
      <c r="Z50" s="31">
        <f t="shared" si="16"/>
        <v>-23.873354663924516</v>
      </c>
      <c r="AA50" s="31">
        <f t="shared" si="16"/>
        <v>-25.424277188668185</v>
      </c>
      <c r="AB50" s="31">
        <f t="shared" si="16"/>
        <v>-27.075954748119642</v>
      </c>
      <c r="AC50" s="31">
        <f t="shared" si="16"/>
        <v>-28.834932851069311</v>
      </c>
      <c r="AD50" s="31">
        <f t="shared" si="16"/>
        <v>-30.708182232555316</v>
      </c>
      <c r="AE50" s="31">
        <f t="shared" si="16"/>
        <v>-32.703126478508693</v>
      </c>
      <c r="AF50" s="31">
        <f t="shared" si="16"/>
        <v>-34.827671445023213</v>
      </c>
      <c r="AG50" s="31">
        <f t="shared" si="16"/>
        <v>-37.090236588835069</v>
      </c>
      <c r="AH50" s="31">
        <f t="shared" si="16"/>
        <v>291.83669173041483</v>
      </c>
      <c r="AI50" s="31">
        <f t="shared" si="16"/>
        <v>263.85494470344531</v>
      </c>
      <c r="AJ50" s="31">
        <f t="shared" si="16"/>
        <v>235.32519323197161</v>
      </c>
      <c r="AK50" s="54"/>
    </row>
    <row r="51" spans="1:38" x14ac:dyDescent="0.35">
      <c r="A51" s="29">
        <f t="shared" si="1"/>
        <v>47</v>
      </c>
      <c r="C51" s="36"/>
      <c r="I51" s="4"/>
      <c r="J51" s="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54"/>
    </row>
    <row r="52" spans="1:38" x14ac:dyDescent="0.35">
      <c r="A52" s="29">
        <f t="shared" si="1"/>
        <v>48</v>
      </c>
      <c r="C52" s="36"/>
      <c r="I52" s="33" t="s">
        <v>55</v>
      </c>
      <c r="J52" s="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54"/>
    </row>
    <row r="53" spans="1:38" x14ac:dyDescent="0.35">
      <c r="A53" s="29">
        <f t="shared" si="1"/>
        <v>49</v>
      </c>
      <c r="C53" s="36"/>
      <c r="I53" s="4" t="s">
        <v>38</v>
      </c>
      <c r="J53" s="4"/>
      <c r="K53" s="2" cm="1">
        <f t="array" ref="K53">INDEX($AK60:$AK85,K$5+1,0)</f>
        <v>0</v>
      </c>
      <c r="L53" s="2" cm="1">
        <f t="array" ref="L53">INDEX($AK60:$AK85,L$5+1,0)</f>
        <v>0</v>
      </c>
      <c r="M53" s="2" cm="1">
        <f t="array" ref="M53">INDEX($AK60:$AK85,M$5+1,0)</f>
        <v>377.97662291144604</v>
      </c>
      <c r="N53" s="2" cm="1">
        <f t="array" ref="N53">INDEX($AK60:$AK85,N$5+1,0)</f>
        <v>760.99576012687646</v>
      </c>
      <c r="O53" s="2" cm="1">
        <f t="array" ref="O53">INDEX($AK60:$AK85,O$5+1,0)</f>
        <v>771.40837357264809</v>
      </c>
      <c r="P53" s="2" cm="1">
        <f t="array" ref="P53">INDEX($AK60:$AK85,P$5+1,0)</f>
        <v>782.49743810633061</v>
      </c>
      <c r="Q53" s="2" cm="1">
        <f t="array" ref="Q53">INDEX($AK60:$AK85,Q$5+1,0)</f>
        <v>794.3068990906055</v>
      </c>
      <c r="R53" s="2" cm="1">
        <f t="array" ref="R53">INDEX($AK60:$AK85,R$5+1,0)</f>
        <v>806.88355678030484</v>
      </c>
      <c r="S53" s="2" cm="1">
        <f t="array" ref="S53">INDEX($AK60:$AK85,S$5+1,0)</f>
        <v>820.27725178928881</v>
      </c>
      <c r="T53" s="2" cm="1">
        <f t="array" ref="T53">INDEX($AK60:$AK85,T$5+1,0)</f>
        <v>834.54106260610138</v>
      </c>
      <c r="U53" s="2" cm="1">
        <f t="array" ref="U53">INDEX($AK60:$AK85,U$5+1,0)</f>
        <v>849.73151594114802</v>
      </c>
      <c r="V53" s="2" cm="1">
        <f t="array" ref="V53">INDEX($AK60:$AK85,V$5+1,0)</f>
        <v>865.9088107389905</v>
      </c>
      <c r="W53" s="2" cm="1">
        <f t="array" ref="W53">INDEX($AK60:$AK85,W$5+1,0)</f>
        <v>505.16043383206028</v>
      </c>
      <c r="X53" s="2" cm="1">
        <f t="array" ref="X53">INDEX($AK60:$AK85,X$5+1,0)</f>
        <v>140.48876843445797</v>
      </c>
      <c r="Y53" s="2" cm="1">
        <f t="array" ref="Y53">INDEX($AK60:$AK85,Y$5+1,0)</f>
        <v>149.6155626577993</v>
      </c>
      <c r="Z53" s="2" cm="1">
        <f t="array" ref="Z53">INDEX($AK60:$AK85,Z$5+1,0)</f>
        <v>159.33527525976587</v>
      </c>
      <c r="AA53" s="2" cm="1">
        <f t="array" ref="AA53">INDEX($AK60:$AK85,AA$5+1,0)</f>
        <v>169.68642493543379</v>
      </c>
      <c r="AB53" s="2" cm="1">
        <f t="array" ref="AB53">INDEX($AK60:$AK85,AB$5+1,0)</f>
        <v>180.71003273083326</v>
      </c>
      <c r="AC53" s="2" cm="1">
        <f t="array" ref="AC53">INDEX($AK60:$AK85,AC$5+1,0)</f>
        <v>192.44978460713386</v>
      </c>
      <c r="AD53" s="2" cm="1">
        <f t="array" ref="AD53">INDEX($AK60:$AK85,AD$5+1,0)</f>
        <v>204.95220456574503</v>
      </c>
      <c r="AE53" s="2" cm="1">
        <f t="array" ref="AE53">INDEX($AK60:$AK85,AE$5+1,0)</f>
        <v>218.26683902041589</v>
      </c>
      <c r="AF53" s="2" cm="1">
        <f t="array" ref="AF53">INDEX($AK60:$AK85,AF$5+1,0)</f>
        <v>232.44645314699187</v>
      </c>
      <c r="AG53" s="2" cm="1">
        <f t="array" ref="AG53">INDEX($AK60:$AK85,AG$5+1,0)</f>
        <v>247.54723998895128</v>
      </c>
      <c r="AH53" s="2" cm="1">
        <f t="array" ref="AH53">INDEX($AK60:$AK85,AH$5+1,0)</f>
        <v>245.87282651980951</v>
      </c>
      <c r="AI53" s="2" cm="1">
        <f t="array" ref="AI53">INDEX($AK60:$AK85,AI$5+1,0)</f>
        <v>226.33341885069655</v>
      </c>
      <c r="AJ53" s="2" cm="1">
        <f t="array" ref="AJ53">INDEX($AK60:$AK85,AJ$5+1,0)</f>
        <v>205.52464171504749</v>
      </c>
      <c r="AK53" s="54"/>
    </row>
    <row r="54" spans="1:38" x14ac:dyDescent="0.35">
      <c r="A54" s="29">
        <f t="shared" si="1"/>
        <v>50</v>
      </c>
      <c r="C54" s="36"/>
      <c r="I54" s="4" t="s">
        <v>19</v>
      </c>
      <c r="J54" s="4"/>
      <c r="K54" s="2">
        <f t="shared" ref="K54:M54" si="17">K44*SUM($D$40:$D$41)</f>
        <v>0</v>
      </c>
      <c r="L54" s="2">
        <f t="shared" si="17"/>
        <v>0</v>
      </c>
      <c r="M54" s="2">
        <f t="shared" si="17"/>
        <v>108.87644404245988</v>
      </c>
      <c r="N54" s="2">
        <f>N44*SUM($D$40:$D$41)</f>
        <v>207.74470971617154</v>
      </c>
      <c r="O54" s="2">
        <f t="shared" ref="O54:AJ54" si="18">O44*SUM($D$40:$D$41)</f>
        <v>187.6698193002411</v>
      </c>
      <c r="P54" s="2">
        <f t="shared" si="18"/>
        <v>167.47405891144598</v>
      </c>
      <c r="Q54" s="2">
        <f t="shared" si="18"/>
        <v>147.14957628243118</v>
      </c>
      <c r="R54" s="2">
        <f t="shared" si="18"/>
        <v>126.68800902656933</v>
      </c>
      <c r="S54" s="2">
        <f t="shared" si="18"/>
        <v>106.08045149827498</v>
      </c>
      <c r="T54" s="2">
        <f t="shared" si="18"/>
        <v>85.317419500413024</v>
      </c>
      <c r="U54" s="2">
        <f t="shared" si="18"/>
        <v>64.388812698938693</v>
      </c>
      <c r="V54" s="2">
        <f t="shared" si="18"/>
        <v>43.283874595820272</v>
      </c>
      <c r="W54" s="2">
        <f t="shared" si="18"/>
        <v>27.721489061748994</v>
      </c>
      <c r="X54" s="2">
        <f t="shared" si="18"/>
        <v>23.496243145186341</v>
      </c>
      <c r="Y54" s="2">
        <f t="shared" si="18"/>
        <v>25.022666777462359</v>
      </c>
      <c r="Z54" s="2">
        <f t="shared" si="18"/>
        <v>26.648253884119089</v>
      </c>
      <c r="AA54" s="2">
        <f t="shared" si="18"/>
        <v>28.379446578894377</v>
      </c>
      <c r="AB54" s="2">
        <f t="shared" si="18"/>
        <v>30.223105484757117</v>
      </c>
      <c r="AC54" s="2">
        <f t="shared" si="18"/>
        <v>32.186536922184828</v>
      </c>
      <c r="AD54" s="2">
        <f t="shared" si="18"/>
        <v>34.277521863716331</v>
      </c>
      <c r="AE54" s="2">
        <f t="shared" si="18"/>
        <v>36.504346769524894</v>
      </c>
      <c r="AF54" s="2">
        <f t="shared" si="18"/>
        <v>38.875836426211436</v>
      </c>
      <c r="AG54" s="2">
        <f t="shared" si="18"/>
        <v>41.401388918956343</v>
      </c>
      <c r="AH54" s="2">
        <f t="shared" si="18"/>
        <v>38.976321625227015</v>
      </c>
      <c r="AI54" s="2">
        <f t="shared" si="18"/>
        <v>31.817408148881515</v>
      </c>
      <c r="AJ54" s="2">
        <f t="shared" si="18"/>
        <v>25.270195950900618</v>
      </c>
      <c r="AK54" s="54"/>
    </row>
    <row r="55" spans="1:38" x14ac:dyDescent="0.35">
      <c r="A55" s="29">
        <f t="shared" si="1"/>
        <v>51</v>
      </c>
      <c r="C55" s="36"/>
      <c r="I55" s="4" t="s">
        <v>47</v>
      </c>
      <c r="J55" s="4"/>
      <c r="K55" s="2">
        <f t="shared" ref="K55:M55" si="19">K44*$D$39</f>
        <v>0</v>
      </c>
      <c r="L55" s="2">
        <f t="shared" si="19"/>
        <v>0</v>
      </c>
      <c r="M55" s="2">
        <f t="shared" si="19"/>
        <v>128.39544600172346</v>
      </c>
      <c r="N55" s="2">
        <f>N44*$D$39</f>
        <v>244.98848114569427</v>
      </c>
      <c r="O55" s="2">
        <f t="shared" ref="O55:AJ55" si="20">O44*$D$39</f>
        <v>221.31463203115189</v>
      </c>
      <c r="P55" s="2">
        <f t="shared" si="20"/>
        <v>197.49824378235814</v>
      </c>
      <c r="Q55" s="2">
        <f t="shared" si="20"/>
        <v>173.5300564039299</v>
      </c>
      <c r="R55" s="2">
        <f t="shared" si="20"/>
        <v>149.4002083287476</v>
      </c>
      <c r="S55" s="2">
        <f t="shared" si="20"/>
        <v>125.09819733709851</v>
      </c>
      <c r="T55" s="2">
        <f t="shared" si="20"/>
        <v>100.61283893694821</v>
      </c>
      <c r="U55" s="2">
        <f t="shared" si="20"/>
        <v>75.932222040403843</v>
      </c>
      <c r="V55" s="2">
        <f t="shared" si="20"/>
        <v>51.043661760717541</v>
      </c>
      <c r="W55" s="2">
        <f t="shared" si="20"/>
        <v>32.691304195488712</v>
      </c>
      <c r="X55" s="2">
        <f t="shared" si="20"/>
        <v>27.708570430667589</v>
      </c>
      <c r="Y55" s="2">
        <f t="shared" si="20"/>
        <v>29.508646147479379</v>
      </c>
      <c r="Z55" s="2">
        <f t="shared" si="20"/>
        <v>31.425663032164241</v>
      </c>
      <c r="AA55" s="2">
        <f t="shared" si="20"/>
        <v>33.467218118900128</v>
      </c>
      <c r="AB55" s="2">
        <f t="shared" si="20"/>
        <v>35.641401980020539</v>
      </c>
      <c r="AC55" s="2">
        <f t="shared" si="20"/>
        <v>37.9568307885149</v>
      </c>
      <c r="AD55" s="2">
        <f t="shared" si="20"/>
        <v>40.422680463455841</v>
      </c>
      <c r="AE55" s="2">
        <f t="shared" si="20"/>
        <v>43.048723033669965</v>
      </c>
      <c r="AF55" s="2">
        <f t="shared" si="20"/>
        <v>45.845365363759271</v>
      </c>
      <c r="AG55" s="2">
        <f t="shared" si="20"/>
        <v>48.823690395942428</v>
      </c>
      <c r="AH55" s="2">
        <f t="shared" si="20"/>
        <v>45.963865210605348</v>
      </c>
      <c r="AI55" s="2">
        <f t="shared" si="20"/>
        <v>37.521525852748766</v>
      </c>
      <c r="AJ55" s="2">
        <f t="shared" si="20"/>
        <v>29.800551516924113</v>
      </c>
      <c r="AK55" s="54"/>
    </row>
    <row r="56" spans="1:38" x14ac:dyDescent="0.35">
      <c r="A56" s="29">
        <f t="shared" si="1"/>
        <v>52</v>
      </c>
      <c r="C56" s="36"/>
      <c r="I56" s="4" t="s">
        <v>42</v>
      </c>
      <c r="J56" s="4"/>
      <c r="K56" s="2">
        <f t="shared" ref="K56:M56" si="21">K$50*(1/(1-$D$36)-1)</f>
        <v>0</v>
      </c>
      <c r="L56" s="2">
        <f t="shared" si="21"/>
        <v>0</v>
      </c>
      <c r="M56" s="2">
        <f t="shared" si="21"/>
        <v>-2608.7031576921263</v>
      </c>
      <c r="N56" s="2">
        <f>N$50*(1/(1-$D$36)-1)</f>
        <v>334.77557246860039</v>
      </c>
      <c r="O56" s="2">
        <f t="shared" ref="O56:AJ56" si="22">O$50*(1/(1-$D$36)-1)</f>
        <v>327.44750157174644</v>
      </c>
      <c r="P56" s="2">
        <f t="shared" si="22"/>
        <v>320.15948081330299</v>
      </c>
      <c r="Q56" s="2">
        <f t="shared" si="22"/>
        <v>312.91411203380119</v>
      </c>
      <c r="R56" s="2">
        <f t="shared" si="22"/>
        <v>305.71416610125669</v>
      </c>
      <c r="S56" s="2">
        <f t="shared" si="22"/>
        <v>298.5625938919697</v>
      </c>
      <c r="T56" s="2">
        <f t="shared" si="22"/>
        <v>291.46253798468808</v>
      </c>
      <c r="U56" s="2">
        <f t="shared" si="22"/>
        <v>284.41734511447669</v>
      </c>
      <c r="V56" s="2">
        <f t="shared" si="22"/>
        <v>277.43057943564764</v>
      </c>
      <c r="W56" s="2">
        <f t="shared" si="22"/>
        <v>133.20587045198829</v>
      </c>
      <c r="X56" s="2">
        <f t="shared" si="22"/>
        <v>-7.785455459180187</v>
      </c>
      <c r="Y56" s="2">
        <f t="shared" si="22"/>
        <v>-8.291234324656406</v>
      </c>
      <c r="Z56" s="2">
        <f t="shared" si="22"/>
        <v>-8.829870903095367</v>
      </c>
      <c r="AA56" s="2">
        <f t="shared" si="22"/>
        <v>-9.4034997821101491</v>
      </c>
      <c r="AB56" s="2">
        <f t="shared" si="22"/>
        <v>-10.014394221907263</v>
      </c>
      <c r="AC56" s="2">
        <f t="shared" si="22"/>
        <v>-10.664975164094127</v>
      </c>
      <c r="AD56" s="2">
        <f t="shared" si="22"/>
        <v>-11.357820825739635</v>
      </c>
      <c r="AE56" s="2">
        <f t="shared" si="22"/>
        <v>-12.095676916708692</v>
      </c>
      <c r="AF56" s="2">
        <f t="shared" si="22"/>
        <v>-12.881467520762008</v>
      </c>
      <c r="AG56" s="2">
        <f t="shared" si="22"/>
        <v>-13.718306683541735</v>
      </c>
      <c r="AH56" s="2">
        <f t="shared" si="22"/>
        <v>107.9395983112493</v>
      </c>
      <c r="AI56" s="2">
        <f t="shared" si="22"/>
        <v>97.590185027301672</v>
      </c>
      <c r="AJ56" s="2">
        <f t="shared" si="22"/>
        <v>87.038085167989479</v>
      </c>
      <c r="AK56" s="54"/>
    </row>
    <row r="57" spans="1:38" x14ac:dyDescent="0.35">
      <c r="A57" s="29">
        <f t="shared" si="1"/>
        <v>53</v>
      </c>
      <c r="C57" s="36"/>
      <c r="I57" s="33" t="s">
        <v>56</v>
      </c>
      <c r="J57" s="33"/>
      <c r="K57" s="31">
        <f t="shared" ref="K57:AJ57" si="23">SUM(K53:K56)</f>
        <v>0</v>
      </c>
      <c r="L57" s="31">
        <f t="shared" si="23"/>
        <v>0</v>
      </c>
      <c r="M57" s="31">
        <f t="shared" si="23"/>
        <v>-1993.4546447364969</v>
      </c>
      <c r="N57" s="31">
        <f t="shared" si="23"/>
        <v>1548.5045234573427</v>
      </c>
      <c r="O57" s="31">
        <f t="shared" si="23"/>
        <v>1507.8403264757876</v>
      </c>
      <c r="P57" s="31">
        <f t="shared" si="23"/>
        <v>1467.6292216134377</v>
      </c>
      <c r="Q57" s="31">
        <f t="shared" si="23"/>
        <v>1427.9006438107676</v>
      </c>
      <c r="R57" s="31">
        <f t="shared" si="23"/>
        <v>1388.6859402368787</v>
      </c>
      <c r="S57" s="31">
        <f t="shared" si="23"/>
        <v>1350.018494516632</v>
      </c>
      <c r="T57" s="31">
        <f t="shared" si="23"/>
        <v>1311.9338590281509</v>
      </c>
      <c r="U57" s="31">
        <f t="shared" si="23"/>
        <v>1274.4698957949672</v>
      </c>
      <c r="V57" s="31">
        <f t="shared" si="23"/>
        <v>1237.6669265311759</v>
      </c>
      <c r="W57" s="31">
        <f t="shared" si="23"/>
        <v>698.77909754128621</v>
      </c>
      <c r="X57" s="31">
        <f t="shared" si="23"/>
        <v>183.90812655113172</v>
      </c>
      <c r="Y57" s="31">
        <f t="shared" si="23"/>
        <v>195.8556412580846</v>
      </c>
      <c r="Z57" s="31">
        <f t="shared" si="23"/>
        <v>208.57932127295385</v>
      </c>
      <c r="AA57" s="31">
        <f t="shared" si="23"/>
        <v>222.12958985111814</v>
      </c>
      <c r="AB57" s="31">
        <f t="shared" si="23"/>
        <v>236.56014597370367</v>
      </c>
      <c r="AC57" s="31">
        <f t="shared" si="23"/>
        <v>251.92817715373945</v>
      </c>
      <c r="AD57" s="31">
        <f t="shared" si="23"/>
        <v>268.29458606717759</v>
      </c>
      <c r="AE57" s="31">
        <f t="shared" si="23"/>
        <v>285.72423190690205</v>
      </c>
      <c r="AF57" s="31">
        <f t="shared" si="23"/>
        <v>304.28618741620056</v>
      </c>
      <c r="AG57" s="31">
        <f t="shared" si="23"/>
        <v>324.0540126203083</v>
      </c>
      <c r="AH57" s="31">
        <f t="shared" si="23"/>
        <v>438.75261166689114</v>
      </c>
      <c r="AI57" s="31">
        <f t="shared" si="23"/>
        <v>393.2625378796285</v>
      </c>
      <c r="AJ57" s="31">
        <f t="shared" si="23"/>
        <v>347.63347435086172</v>
      </c>
      <c r="AK57" s="54"/>
      <c r="AL57" s="54">
        <f>SUM(K57:AJ57)</f>
        <v>14880.942928238632</v>
      </c>
    </row>
    <row r="58" spans="1:38" x14ac:dyDescent="0.35">
      <c r="A58" s="29">
        <f t="shared" si="1"/>
        <v>54</v>
      </c>
      <c r="C58" s="36"/>
      <c r="I58" s="4"/>
      <c r="J58" s="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54"/>
    </row>
    <row r="59" spans="1:38" x14ac:dyDescent="0.35">
      <c r="A59" s="29">
        <f t="shared" si="1"/>
        <v>55</v>
      </c>
      <c r="C59" s="36"/>
      <c r="I59" s="33" t="s">
        <v>57</v>
      </c>
      <c r="J59" s="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54"/>
    </row>
    <row r="60" spans="1:38" x14ac:dyDescent="0.35">
      <c r="A60" s="29">
        <f t="shared" si="1"/>
        <v>56</v>
      </c>
      <c r="C60" s="36"/>
      <c r="J60" s="32">
        <v>0</v>
      </c>
      <c r="K60" s="2">
        <f t="shared" ref="K60:T69" si="24">IFERROR(IF($J60&lt;K$5,0,IF($J60&lt;K$5+1/$D$33,K$39*$D$33,0)),0)</f>
        <v>0</v>
      </c>
      <c r="L60" s="2">
        <f t="shared" si="24"/>
        <v>0</v>
      </c>
      <c r="M60" s="2">
        <f t="shared" si="24"/>
        <v>0</v>
      </c>
      <c r="N60" s="2">
        <f t="shared" si="24"/>
        <v>0</v>
      </c>
      <c r="O60" s="2">
        <f t="shared" si="24"/>
        <v>0</v>
      </c>
      <c r="P60" s="2">
        <f t="shared" si="24"/>
        <v>0</v>
      </c>
      <c r="Q60" s="2">
        <f t="shared" si="24"/>
        <v>0</v>
      </c>
      <c r="R60" s="2">
        <f t="shared" si="24"/>
        <v>0</v>
      </c>
      <c r="S60" s="2">
        <f t="shared" si="24"/>
        <v>0</v>
      </c>
      <c r="T60" s="2">
        <f t="shared" si="24"/>
        <v>0</v>
      </c>
      <c r="U60" s="2">
        <f t="shared" ref="U60:AD69" si="25">IFERROR(IF($J60&lt;U$5,0,IF($J60&lt;U$5+1/$D$33,U$39*$D$33,0)),0)</f>
        <v>0</v>
      </c>
      <c r="V60" s="2">
        <f t="shared" si="25"/>
        <v>0</v>
      </c>
      <c r="W60" s="2">
        <f t="shared" si="25"/>
        <v>0</v>
      </c>
      <c r="X60" s="2">
        <f t="shared" si="25"/>
        <v>0</v>
      </c>
      <c r="Y60" s="2">
        <f t="shared" si="25"/>
        <v>0</v>
      </c>
      <c r="Z60" s="2">
        <f t="shared" si="25"/>
        <v>0</v>
      </c>
      <c r="AA60" s="2">
        <f t="shared" si="25"/>
        <v>0</v>
      </c>
      <c r="AB60" s="2">
        <f t="shared" si="25"/>
        <v>0</v>
      </c>
      <c r="AC60" s="2">
        <f t="shared" si="25"/>
        <v>0</v>
      </c>
      <c r="AD60" s="2">
        <f t="shared" si="25"/>
        <v>0</v>
      </c>
      <c r="AE60" s="2">
        <f t="shared" ref="AE60:AJ69" si="26">IFERROR(IF($J60&lt;AE$5,0,IF($J60&lt;AE$5+1/$D$33,AE$39*$D$33,0)),0)</f>
        <v>0</v>
      </c>
      <c r="AF60" s="2">
        <f t="shared" si="26"/>
        <v>0</v>
      </c>
      <c r="AG60" s="2">
        <f t="shared" si="26"/>
        <v>0</v>
      </c>
      <c r="AH60" s="2">
        <f t="shared" si="26"/>
        <v>0</v>
      </c>
      <c r="AI60" s="2">
        <f t="shared" si="26"/>
        <v>0</v>
      </c>
      <c r="AJ60" s="2">
        <f t="shared" si="26"/>
        <v>0</v>
      </c>
      <c r="AK60" s="54">
        <f t="shared" ref="AK60:AK85" si="27">SUM(K60:AJ60)</f>
        <v>0</v>
      </c>
    </row>
    <row r="61" spans="1:38" x14ac:dyDescent="0.35">
      <c r="A61" s="29">
        <f t="shared" si="1"/>
        <v>57</v>
      </c>
      <c r="C61" s="36"/>
      <c r="J61" s="32">
        <v>1</v>
      </c>
      <c r="K61" s="2">
        <f t="shared" si="24"/>
        <v>0</v>
      </c>
      <c r="L61" s="2">
        <f t="shared" si="24"/>
        <v>0</v>
      </c>
      <c r="M61" s="2">
        <f t="shared" si="24"/>
        <v>0</v>
      </c>
      <c r="N61" s="2">
        <f t="shared" si="24"/>
        <v>0</v>
      </c>
      <c r="O61" s="2">
        <f t="shared" si="24"/>
        <v>0</v>
      </c>
      <c r="P61" s="2">
        <f t="shared" si="24"/>
        <v>0</v>
      </c>
      <c r="Q61" s="2">
        <f t="shared" si="24"/>
        <v>0</v>
      </c>
      <c r="R61" s="2">
        <f t="shared" si="24"/>
        <v>0</v>
      </c>
      <c r="S61" s="2">
        <f t="shared" si="24"/>
        <v>0</v>
      </c>
      <c r="T61" s="2">
        <f t="shared" si="24"/>
        <v>0</v>
      </c>
      <c r="U61" s="2">
        <f t="shared" si="25"/>
        <v>0</v>
      </c>
      <c r="V61" s="2">
        <f t="shared" si="25"/>
        <v>0</v>
      </c>
      <c r="W61" s="2">
        <f t="shared" si="25"/>
        <v>0</v>
      </c>
      <c r="X61" s="2">
        <f t="shared" si="25"/>
        <v>0</v>
      </c>
      <c r="Y61" s="2">
        <f t="shared" si="25"/>
        <v>0</v>
      </c>
      <c r="Z61" s="2">
        <f t="shared" si="25"/>
        <v>0</v>
      </c>
      <c r="AA61" s="2">
        <f t="shared" si="25"/>
        <v>0</v>
      </c>
      <c r="AB61" s="2">
        <f t="shared" si="25"/>
        <v>0</v>
      </c>
      <c r="AC61" s="2">
        <f t="shared" si="25"/>
        <v>0</v>
      </c>
      <c r="AD61" s="2">
        <f t="shared" si="25"/>
        <v>0</v>
      </c>
      <c r="AE61" s="2">
        <f t="shared" si="26"/>
        <v>0</v>
      </c>
      <c r="AF61" s="2">
        <f t="shared" si="26"/>
        <v>0</v>
      </c>
      <c r="AG61" s="2">
        <f t="shared" si="26"/>
        <v>0</v>
      </c>
      <c r="AH61" s="2">
        <f t="shared" si="26"/>
        <v>0</v>
      </c>
      <c r="AI61" s="2">
        <f t="shared" si="26"/>
        <v>0</v>
      </c>
      <c r="AJ61" s="2">
        <f t="shared" si="26"/>
        <v>0</v>
      </c>
      <c r="AK61" s="54">
        <f t="shared" si="27"/>
        <v>0</v>
      </c>
    </row>
    <row r="62" spans="1:38" x14ac:dyDescent="0.35">
      <c r="A62" s="29">
        <f t="shared" si="1"/>
        <v>58</v>
      </c>
      <c r="C62" s="36"/>
      <c r="J62" s="32">
        <v>2</v>
      </c>
      <c r="K62" s="2">
        <f t="shared" si="24"/>
        <v>0</v>
      </c>
      <c r="L62" s="2">
        <f t="shared" si="24"/>
        <v>0</v>
      </c>
      <c r="M62" s="2">
        <f t="shared" si="24"/>
        <v>377.97662291144604</v>
      </c>
      <c r="N62" s="2">
        <f t="shared" si="24"/>
        <v>0</v>
      </c>
      <c r="O62" s="2">
        <f t="shared" si="24"/>
        <v>0</v>
      </c>
      <c r="P62" s="2">
        <f t="shared" si="24"/>
        <v>0</v>
      </c>
      <c r="Q62" s="2">
        <f t="shared" si="24"/>
        <v>0</v>
      </c>
      <c r="R62" s="2">
        <f t="shared" si="24"/>
        <v>0</v>
      </c>
      <c r="S62" s="2">
        <f t="shared" si="24"/>
        <v>0</v>
      </c>
      <c r="T62" s="2">
        <f t="shared" si="24"/>
        <v>0</v>
      </c>
      <c r="U62" s="2">
        <f t="shared" si="25"/>
        <v>0</v>
      </c>
      <c r="V62" s="2">
        <f t="shared" si="25"/>
        <v>0</v>
      </c>
      <c r="W62" s="2">
        <f t="shared" si="25"/>
        <v>0</v>
      </c>
      <c r="X62" s="2">
        <f t="shared" si="25"/>
        <v>0</v>
      </c>
      <c r="Y62" s="2">
        <f t="shared" si="25"/>
        <v>0</v>
      </c>
      <c r="Z62" s="2">
        <f t="shared" si="25"/>
        <v>0</v>
      </c>
      <c r="AA62" s="2">
        <f t="shared" si="25"/>
        <v>0</v>
      </c>
      <c r="AB62" s="2">
        <f t="shared" si="25"/>
        <v>0</v>
      </c>
      <c r="AC62" s="2">
        <f t="shared" si="25"/>
        <v>0</v>
      </c>
      <c r="AD62" s="2">
        <f t="shared" si="25"/>
        <v>0</v>
      </c>
      <c r="AE62" s="2">
        <f t="shared" si="26"/>
        <v>0</v>
      </c>
      <c r="AF62" s="2">
        <f t="shared" si="26"/>
        <v>0</v>
      </c>
      <c r="AG62" s="2">
        <f t="shared" si="26"/>
        <v>0</v>
      </c>
      <c r="AH62" s="2">
        <f t="shared" si="26"/>
        <v>0</v>
      </c>
      <c r="AI62" s="2">
        <f t="shared" si="26"/>
        <v>0</v>
      </c>
      <c r="AJ62" s="2">
        <f t="shared" si="26"/>
        <v>0</v>
      </c>
      <c r="AK62" s="54">
        <f t="shared" si="27"/>
        <v>377.97662291144604</v>
      </c>
    </row>
    <row r="63" spans="1:38" x14ac:dyDescent="0.35">
      <c r="A63" s="29">
        <f t="shared" si="1"/>
        <v>59</v>
      </c>
      <c r="C63" s="36"/>
      <c r="J63" s="32">
        <v>3</v>
      </c>
      <c r="K63" s="2">
        <f t="shared" si="24"/>
        <v>0</v>
      </c>
      <c r="L63" s="2">
        <f t="shared" si="24"/>
        <v>0</v>
      </c>
      <c r="M63" s="2">
        <f t="shared" si="24"/>
        <v>377.97662291144604</v>
      </c>
      <c r="N63" s="2">
        <f t="shared" si="24"/>
        <v>383.01913721543042</v>
      </c>
      <c r="O63" s="2">
        <f t="shared" si="24"/>
        <v>0</v>
      </c>
      <c r="P63" s="2">
        <f t="shared" si="24"/>
        <v>0</v>
      </c>
      <c r="Q63" s="2">
        <f t="shared" si="24"/>
        <v>0</v>
      </c>
      <c r="R63" s="2">
        <f t="shared" si="24"/>
        <v>0</v>
      </c>
      <c r="S63" s="2">
        <f t="shared" si="24"/>
        <v>0</v>
      </c>
      <c r="T63" s="2">
        <f t="shared" si="24"/>
        <v>0</v>
      </c>
      <c r="U63" s="2">
        <f t="shared" si="25"/>
        <v>0</v>
      </c>
      <c r="V63" s="2">
        <f t="shared" si="25"/>
        <v>0</v>
      </c>
      <c r="W63" s="2">
        <f t="shared" si="25"/>
        <v>0</v>
      </c>
      <c r="X63" s="2">
        <f t="shared" si="25"/>
        <v>0</v>
      </c>
      <c r="Y63" s="2">
        <f t="shared" si="25"/>
        <v>0</v>
      </c>
      <c r="Z63" s="2">
        <f t="shared" si="25"/>
        <v>0</v>
      </c>
      <c r="AA63" s="2">
        <f t="shared" si="25"/>
        <v>0</v>
      </c>
      <c r="AB63" s="2">
        <f t="shared" si="25"/>
        <v>0</v>
      </c>
      <c r="AC63" s="2">
        <f t="shared" si="25"/>
        <v>0</v>
      </c>
      <c r="AD63" s="2">
        <f t="shared" si="25"/>
        <v>0</v>
      </c>
      <c r="AE63" s="2">
        <f t="shared" si="26"/>
        <v>0</v>
      </c>
      <c r="AF63" s="2">
        <f t="shared" si="26"/>
        <v>0</v>
      </c>
      <c r="AG63" s="2">
        <f t="shared" si="26"/>
        <v>0</v>
      </c>
      <c r="AH63" s="2">
        <f t="shared" si="26"/>
        <v>0</v>
      </c>
      <c r="AI63" s="2">
        <f t="shared" si="26"/>
        <v>0</v>
      </c>
      <c r="AJ63" s="2">
        <f t="shared" si="26"/>
        <v>0</v>
      </c>
      <c r="AK63" s="54">
        <f t="shared" si="27"/>
        <v>760.99576012687646</v>
      </c>
    </row>
    <row r="64" spans="1:38" x14ac:dyDescent="0.35">
      <c r="A64" s="29">
        <f t="shared" si="1"/>
        <v>60</v>
      </c>
      <c r="C64" s="36"/>
      <c r="J64" s="32">
        <v>4</v>
      </c>
      <c r="K64" s="2">
        <f t="shared" si="24"/>
        <v>0</v>
      </c>
      <c r="L64" s="2">
        <f t="shared" si="24"/>
        <v>0</v>
      </c>
      <c r="M64" s="2">
        <f t="shared" si="24"/>
        <v>377.97662291144604</v>
      </c>
      <c r="N64" s="2">
        <f t="shared" si="24"/>
        <v>383.01913721543042</v>
      </c>
      <c r="O64" s="2">
        <f t="shared" si="24"/>
        <v>10.412613445771623</v>
      </c>
      <c r="P64" s="2">
        <f t="shared" si="24"/>
        <v>0</v>
      </c>
      <c r="Q64" s="2">
        <f t="shared" si="24"/>
        <v>0</v>
      </c>
      <c r="R64" s="2">
        <f t="shared" si="24"/>
        <v>0</v>
      </c>
      <c r="S64" s="2">
        <f t="shared" si="24"/>
        <v>0</v>
      </c>
      <c r="T64" s="2">
        <f t="shared" si="24"/>
        <v>0</v>
      </c>
      <c r="U64" s="2">
        <f t="shared" si="25"/>
        <v>0</v>
      </c>
      <c r="V64" s="2">
        <f t="shared" si="25"/>
        <v>0</v>
      </c>
      <c r="W64" s="2">
        <f t="shared" si="25"/>
        <v>0</v>
      </c>
      <c r="X64" s="2">
        <f t="shared" si="25"/>
        <v>0</v>
      </c>
      <c r="Y64" s="2">
        <f t="shared" si="25"/>
        <v>0</v>
      </c>
      <c r="Z64" s="2">
        <f t="shared" si="25"/>
        <v>0</v>
      </c>
      <c r="AA64" s="2">
        <f t="shared" si="25"/>
        <v>0</v>
      </c>
      <c r="AB64" s="2">
        <f t="shared" si="25"/>
        <v>0</v>
      </c>
      <c r="AC64" s="2">
        <f t="shared" si="25"/>
        <v>0</v>
      </c>
      <c r="AD64" s="2">
        <f t="shared" si="25"/>
        <v>0</v>
      </c>
      <c r="AE64" s="2">
        <f t="shared" si="26"/>
        <v>0</v>
      </c>
      <c r="AF64" s="2">
        <f t="shared" si="26"/>
        <v>0</v>
      </c>
      <c r="AG64" s="2">
        <f t="shared" si="26"/>
        <v>0</v>
      </c>
      <c r="AH64" s="2">
        <f t="shared" si="26"/>
        <v>0</v>
      </c>
      <c r="AI64" s="2">
        <f t="shared" si="26"/>
        <v>0</v>
      </c>
      <c r="AJ64" s="2">
        <f t="shared" si="26"/>
        <v>0</v>
      </c>
      <c r="AK64" s="54">
        <f t="shared" si="27"/>
        <v>771.40837357264809</v>
      </c>
    </row>
    <row r="65" spans="1:37" x14ac:dyDescent="0.35">
      <c r="A65" s="29">
        <f t="shared" si="1"/>
        <v>61</v>
      </c>
      <c r="C65" s="36"/>
      <c r="J65" s="32">
        <v>5</v>
      </c>
      <c r="K65" s="2">
        <f t="shared" si="24"/>
        <v>0</v>
      </c>
      <c r="L65" s="2">
        <f t="shared" si="24"/>
        <v>0</v>
      </c>
      <c r="M65" s="2">
        <f t="shared" si="24"/>
        <v>377.97662291144604</v>
      </c>
      <c r="N65" s="2">
        <f t="shared" si="24"/>
        <v>383.01913721543042</v>
      </c>
      <c r="O65" s="2">
        <f t="shared" si="24"/>
        <v>10.412613445771623</v>
      </c>
      <c r="P65" s="2">
        <f t="shared" si="24"/>
        <v>11.089064533682544</v>
      </c>
      <c r="Q65" s="2">
        <f t="shared" si="24"/>
        <v>0</v>
      </c>
      <c r="R65" s="2">
        <f t="shared" si="24"/>
        <v>0</v>
      </c>
      <c r="S65" s="2">
        <f t="shared" si="24"/>
        <v>0</v>
      </c>
      <c r="T65" s="2">
        <f t="shared" si="24"/>
        <v>0</v>
      </c>
      <c r="U65" s="2">
        <f t="shared" si="25"/>
        <v>0</v>
      </c>
      <c r="V65" s="2">
        <f t="shared" si="25"/>
        <v>0</v>
      </c>
      <c r="W65" s="2">
        <f t="shared" si="25"/>
        <v>0</v>
      </c>
      <c r="X65" s="2">
        <f t="shared" si="25"/>
        <v>0</v>
      </c>
      <c r="Y65" s="2">
        <f t="shared" si="25"/>
        <v>0</v>
      </c>
      <c r="Z65" s="2">
        <f t="shared" si="25"/>
        <v>0</v>
      </c>
      <c r="AA65" s="2">
        <f t="shared" si="25"/>
        <v>0</v>
      </c>
      <c r="AB65" s="2">
        <f t="shared" si="25"/>
        <v>0</v>
      </c>
      <c r="AC65" s="2">
        <f t="shared" si="25"/>
        <v>0</v>
      </c>
      <c r="AD65" s="2">
        <f t="shared" si="25"/>
        <v>0</v>
      </c>
      <c r="AE65" s="2">
        <f t="shared" si="26"/>
        <v>0</v>
      </c>
      <c r="AF65" s="2">
        <f t="shared" si="26"/>
        <v>0</v>
      </c>
      <c r="AG65" s="2">
        <f t="shared" si="26"/>
        <v>0</v>
      </c>
      <c r="AH65" s="2">
        <f t="shared" si="26"/>
        <v>0</v>
      </c>
      <c r="AI65" s="2">
        <f t="shared" si="26"/>
        <v>0</v>
      </c>
      <c r="AJ65" s="2">
        <f t="shared" si="26"/>
        <v>0</v>
      </c>
      <c r="AK65" s="54">
        <f t="shared" si="27"/>
        <v>782.49743810633061</v>
      </c>
    </row>
    <row r="66" spans="1:37" x14ac:dyDescent="0.35">
      <c r="A66" s="29">
        <f t="shared" si="1"/>
        <v>62</v>
      </c>
      <c r="C66" s="36"/>
      <c r="J66" s="32">
        <v>6</v>
      </c>
      <c r="K66" s="2">
        <f t="shared" si="24"/>
        <v>0</v>
      </c>
      <c r="L66" s="2">
        <f t="shared" si="24"/>
        <v>0</v>
      </c>
      <c r="M66" s="2">
        <f t="shared" si="24"/>
        <v>377.97662291144604</v>
      </c>
      <c r="N66" s="2">
        <f t="shared" si="24"/>
        <v>383.01913721543042</v>
      </c>
      <c r="O66" s="2">
        <f t="shared" si="24"/>
        <v>10.412613445771623</v>
      </c>
      <c r="P66" s="2">
        <f t="shared" si="24"/>
        <v>11.089064533682544</v>
      </c>
      <c r="Q66" s="2">
        <f t="shared" si="24"/>
        <v>11.809460984274885</v>
      </c>
      <c r="R66" s="2">
        <f t="shared" si="24"/>
        <v>0</v>
      </c>
      <c r="S66" s="2">
        <f t="shared" si="24"/>
        <v>0</v>
      </c>
      <c r="T66" s="2">
        <f t="shared" si="24"/>
        <v>0</v>
      </c>
      <c r="U66" s="2">
        <f t="shared" si="25"/>
        <v>0</v>
      </c>
      <c r="V66" s="2">
        <f t="shared" si="25"/>
        <v>0</v>
      </c>
      <c r="W66" s="2">
        <f t="shared" si="25"/>
        <v>0</v>
      </c>
      <c r="X66" s="2">
        <f t="shared" si="25"/>
        <v>0</v>
      </c>
      <c r="Y66" s="2">
        <f t="shared" si="25"/>
        <v>0</v>
      </c>
      <c r="Z66" s="2">
        <f t="shared" si="25"/>
        <v>0</v>
      </c>
      <c r="AA66" s="2">
        <f t="shared" si="25"/>
        <v>0</v>
      </c>
      <c r="AB66" s="2">
        <f t="shared" si="25"/>
        <v>0</v>
      </c>
      <c r="AC66" s="2">
        <f t="shared" si="25"/>
        <v>0</v>
      </c>
      <c r="AD66" s="2">
        <f t="shared" si="25"/>
        <v>0</v>
      </c>
      <c r="AE66" s="2">
        <f t="shared" si="26"/>
        <v>0</v>
      </c>
      <c r="AF66" s="2">
        <f t="shared" si="26"/>
        <v>0</v>
      </c>
      <c r="AG66" s="2">
        <f t="shared" si="26"/>
        <v>0</v>
      </c>
      <c r="AH66" s="2">
        <f t="shared" si="26"/>
        <v>0</v>
      </c>
      <c r="AI66" s="2">
        <f t="shared" si="26"/>
        <v>0</v>
      </c>
      <c r="AJ66" s="2">
        <f t="shared" si="26"/>
        <v>0</v>
      </c>
      <c r="AK66" s="54">
        <f t="shared" si="27"/>
        <v>794.3068990906055</v>
      </c>
    </row>
    <row r="67" spans="1:37" x14ac:dyDescent="0.35">
      <c r="A67" s="29">
        <f t="shared" si="1"/>
        <v>63</v>
      </c>
      <c r="C67" s="36"/>
      <c r="J67" s="32">
        <v>7</v>
      </c>
      <c r="K67" s="2">
        <f t="shared" si="24"/>
        <v>0</v>
      </c>
      <c r="L67" s="2">
        <f t="shared" si="24"/>
        <v>0</v>
      </c>
      <c r="M67" s="2">
        <f t="shared" si="24"/>
        <v>377.97662291144604</v>
      </c>
      <c r="N67" s="2">
        <f t="shared" si="24"/>
        <v>383.01913721543042</v>
      </c>
      <c r="O67" s="2">
        <f t="shared" si="24"/>
        <v>10.412613445771623</v>
      </c>
      <c r="P67" s="2">
        <f t="shared" si="24"/>
        <v>11.089064533682544</v>
      </c>
      <c r="Q67" s="2">
        <f t="shared" si="24"/>
        <v>11.809460984274885</v>
      </c>
      <c r="R67" s="2">
        <f t="shared" si="24"/>
        <v>12.576657689699333</v>
      </c>
      <c r="S67" s="2">
        <f t="shared" si="24"/>
        <v>0</v>
      </c>
      <c r="T67" s="2">
        <f t="shared" si="24"/>
        <v>0</v>
      </c>
      <c r="U67" s="2">
        <f t="shared" si="25"/>
        <v>0</v>
      </c>
      <c r="V67" s="2">
        <f t="shared" si="25"/>
        <v>0</v>
      </c>
      <c r="W67" s="2">
        <f t="shared" si="25"/>
        <v>0</v>
      </c>
      <c r="X67" s="2">
        <f t="shared" si="25"/>
        <v>0</v>
      </c>
      <c r="Y67" s="2">
        <f t="shared" si="25"/>
        <v>0</v>
      </c>
      <c r="Z67" s="2">
        <f t="shared" si="25"/>
        <v>0</v>
      </c>
      <c r="AA67" s="2">
        <f t="shared" si="25"/>
        <v>0</v>
      </c>
      <c r="AB67" s="2">
        <f t="shared" si="25"/>
        <v>0</v>
      </c>
      <c r="AC67" s="2">
        <f t="shared" si="25"/>
        <v>0</v>
      </c>
      <c r="AD67" s="2">
        <f t="shared" si="25"/>
        <v>0</v>
      </c>
      <c r="AE67" s="2">
        <f t="shared" si="26"/>
        <v>0</v>
      </c>
      <c r="AF67" s="2">
        <f t="shared" si="26"/>
        <v>0</v>
      </c>
      <c r="AG67" s="2">
        <f t="shared" si="26"/>
        <v>0</v>
      </c>
      <c r="AH67" s="2">
        <f t="shared" si="26"/>
        <v>0</v>
      </c>
      <c r="AI67" s="2">
        <f t="shared" si="26"/>
        <v>0</v>
      </c>
      <c r="AJ67" s="2">
        <f t="shared" si="26"/>
        <v>0</v>
      </c>
      <c r="AK67" s="54">
        <f t="shared" si="27"/>
        <v>806.88355678030484</v>
      </c>
    </row>
    <row r="68" spans="1:37" x14ac:dyDescent="0.35">
      <c r="A68" s="29">
        <f t="shared" si="1"/>
        <v>64</v>
      </c>
      <c r="C68" s="36"/>
      <c r="J68" s="32">
        <v>8</v>
      </c>
      <c r="K68" s="2">
        <f t="shared" si="24"/>
        <v>0</v>
      </c>
      <c r="L68" s="2">
        <f t="shared" si="24"/>
        <v>0</v>
      </c>
      <c r="M68" s="2">
        <f t="shared" si="24"/>
        <v>377.97662291144604</v>
      </c>
      <c r="N68" s="2">
        <f t="shared" si="24"/>
        <v>383.01913721543042</v>
      </c>
      <c r="O68" s="2">
        <f t="shared" si="24"/>
        <v>10.412613445771623</v>
      </c>
      <c r="P68" s="2">
        <f t="shared" si="24"/>
        <v>11.089064533682544</v>
      </c>
      <c r="Q68" s="2">
        <f t="shared" si="24"/>
        <v>11.809460984274885</v>
      </c>
      <c r="R68" s="2">
        <f t="shared" si="24"/>
        <v>12.576657689699333</v>
      </c>
      <c r="S68" s="2">
        <f t="shared" si="24"/>
        <v>13.393695008983967</v>
      </c>
      <c r="T68" s="2">
        <f t="shared" si="24"/>
        <v>0</v>
      </c>
      <c r="U68" s="2">
        <f t="shared" si="25"/>
        <v>0</v>
      </c>
      <c r="V68" s="2">
        <f t="shared" si="25"/>
        <v>0</v>
      </c>
      <c r="W68" s="2">
        <f t="shared" si="25"/>
        <v>0</v>
      </c>
      <c r="X68" s="2">
        <f t="shared" si="25"/>
        <v>0</v>
      </c>
      <c r="Y68" s="2">
        <f t="shared" si="25"/>
        <v>0</v>
      </c>
      <c r="Z68" s="2">
        <f t="shared" si="25"/>
        <v>0</v>
      </c>
      <c r="AA68" s="2">
        <f t="shared" si="25"/>
        <v>0</v>
      </c>
      <c r="AB68" s="2">
        <f t="shared" si="25"/>
        <v>0</v>
      </c>
      <c r="AC68" s="2">
        <f t="shared" si="25"/>
        <v>0</v>
      </c>
      <c r="AD68" s="2">
        <f t="shared" si="25"/>
        <v>0</v>
      </c>
      <c r="AE68" s="2">
        <f t="shared" si="26"/>
        <v>0</v>
      </c>
      <c r="AF68" s="2">
        <f t="shared" si="26"/>
        <v>0</v>
      </c>
      <c r="AG68" s="2">
        <f t="shared" si="26"/>
        <v>0</v>
      </c>
      <c r="AH68" s="2">
        <f t="shared" si="26"/>
        <v>0</v>
      </c>
      <c r="AI68" s="2">
        <f t="shared" si="26"/>
        <v>0</v>
      </c>
      <c r="AJ68" s="2">
        <f t="shared" si="26"/>
        <v>0</v>
      </c>
      <c r="AK68" s="54">
        <f t="shared" si="27"/>
        <v>820.27725178928881</v>
      </c>
    </row>
    <row r="69" spans="1:37" x14ac:dyDescent="0.35">
      <c r="A69" s="29">
        <f t="shared" si="1"/>
        <v>65</v>
      </c>
      <c r="C69" s="36"/>
      <c r="J69" s="32">
        <v>9</v>
      </c>
      <c r="K69" s="2">
        <f t="shared" si="24"/>
        <v>0</v>
      </c>
      <c r="L69" s="2">
        <f t="shared" si="24"/>
        <v>0</v>
      </c>
      <c r="M69" s="2">
        <f t="shared" si="24"/>
        <v>377.97662291144604</v>
      </c>
      <c r="N69" s="2">
        <f t="shared" si="24"/>
        <v>383.01913721543042</v>
      </c>
      <c r="O69" s="2">
        <f t="shared" si="24"/>
        <v>10.412613445771623</v>
      </c>
      <c r="P69" s="2">
        <f t="shared" si="24"/>
        <v>11.089064533682544</v>
      </c>
      <c r="Q69" s="2">
        <f t="shared" si="24"/>
        <v>11.809460984274885</v>
      </c>
      <c r="R69" s="2">
        <f t="shared" si="24"/>
        <v>12.576657689699333</v>
      </c>
      <c r="S69" s="2">
        <f t="shared" si="24"/>
        <v>13.393695008983967</v>
      </c>
      <c r="T69" s="2">
        <f t="shared" si="24"/>
        <v>14.263810816812544</v>
      </c>
      <c r="U69" s="2">
        <f t="shared" si="25"/>
        <v>0</v>
      </c>
      <c r="V69" s="2">
        <f t="shared" si="25"/>
        <v>0</v>
      </c>
      <c r="W69" s="2">
        <f t="shared" si="25"/>
        <v>0</v>
      </c>
      <c r="X69" s="2">
        <f t="shared" si="25"/>
        <v>0</v>
      </c>
      <c r="Y69" s="2">
        <f t="shared" si="25"/>
        <v>0</v>
      </c>
      <c r="Z69" s="2">
        <f t="shared" si="25"/>
        <v>0</v>
      </c>
      <c r="AA69" s="2">
        <f t="shared" si="25"/>
        <v>0</v>
      </c>
      <c r="AB69" s="2">
        <f t="shared" si="25"/>
        <v>0</v>
      </c>
      <c r="AC69" s="2">
        <f t="shared" si="25"/>
        <v>0</v>
      </c>
      <c r="AD69" s="2">
        <f t="shared" si="25"/>
        <v>0</v>
      </c>
      <c r="AE69" s="2">
        <f t="shared" si="26"/>
        <v>0</v>
      </c>
      <c r="AF69" s="2">
        <f t="shared" si="26"/>
        <v>0</v>
      </c>
      <c r="AG69" s="2">
        <f t="shared" si="26"/>
        <v>0</v>
      </c>
      <c r="AH69" s="2">
        <f t="shared" si="26"/>
        <v>0</v>
      </c>
      <c r="AI69" s="2">
        <f t="shared" si="26"/>
        <v>0</v>
      </c>
      <c r="AJ69" s="2">
        <f t="shared" si="26"/>
        <v>0</v>
      </c>
      <c r="AK69" s="54">
        <f t="shared" si="27"/>
        <v>834.54106260610138</v>
      </c>
    </row>
    <row r="70" spans="1:37" x14ac:dyDescent="0.35">
      <c r="A70" s="29">
        <f t="shared" si="1"/>
        <v>66</v>
      </c>
      <c r="C70" s="36"/>
      <c r="J70" s="32">
        <v>10</v>
      </c>
      <c r="K70" s="2">
        <f t="shared" ref="K70:T79" si="28">IFERROR(IF($J70&lt;K$5,0,IF($J70&lt;K$5+1/$D$33,K$39*$D$33,0)),0)</f>
        <v>0</v>
      </c>
      <c r="L70" s="2">
        <f t="shared" si="28"/>
        <v>0</v>
      </c>
      <c r="M70" s="2">
        <f t="shared" si="28"/>
        <v>377.97662291144604</v>
      </c>
      <c r="N70" s="2">
        <f t="shared" si="28"/>
        <v>383.01913721543042</v>
      </c>
      <c r="O70" s="2">
        <f t="shared" si="28"/>
        <v>10.412613445771623</v>
      </c>
      <c r="P70" s="2">
        <f t="shared" si="28"/>
        <v>11.089064533682544</v>
      </c>
      <c r="Q70" s="2">
        <f t="shared" si="28"/>
        <v>11.809460984274885</v>
      </c>
      <c r="R70" s="2">
        <f t="shared" si="28"/>
        <v>12.576657689699333</v>
      </c>
      <c r="S70" s="2">
        <f t="shared" si="28"/>
        <v>13.393695008983967</v>
      </c>
      <c r="T70" s="2">
        <f t="shared" si="28"/>
        <v>14.263810816812544</v>
      </c>
      <c r="U70" s="2">
        <f t="shared" ref="U70:AD79" si="29">IFERROR(IF($J70&lt;U$5,0,IF($J70&lt;U$5+1/$D$33,U$39*$D$33,0)),0)</f>
        <v>15.190453335046676</v>
      </c>
      <c r="V70" s="2">
        <f t="shared" si="29"/>
        <v>0</v>
      </c>
      <c r="W70" s="2">
        <f t="shared" si="29"/>
        <v>0</v>
      </c>
      <c r="X70" s="2">
        <f t="shared" si="29"/>
        <v>0</v>
      </c>
      <c r="Y70" s="2">
        <f t="shared" si="29"/>
        <v>0</v>
      </c>
      <c r="Z70" s="2">
        <f t="shared" si="29"/>
        <v>0</v>
      </c>
      <c r="AA70" s="2">
        <f t="shared" si="29"/>
        <v>0</v>
      </c>
      <c r="AB70" s="2">
        <f t="shared" si="29"/>
        <v>0</v>
      </c>
      <c r="AC70" s="2">
        <f t="shared" si="29"/>
        <v>0</v>
      </c>
      <c r="AD70" s="2">
        <f t="shared" si="29"/>
        <v>0</v>
      </c>
      <c r="AE70" s="2">
        <f t="shared" ref="AE70:AJ79" si="30">IFERROR(IF($J70&lt;AE$5,0,IF($J70&lt;AE$5+1/$D$33,AE$39*$D$33,0)),0)</f>
        <v>0</v>
      </c>
      <c r="AF70" s="2">
        <f t="shared" si="30"/>
        <v>0</v>
      </c>
      <c r="AG70" s="2">
        <f t="shared" si="30"/>
        <v>0</v>
      </c>
      <c r="AH70" s="2">
        <f t="shared" si="30"/>
        <v>0</v>
      </c>
      <c r="AI70" s="2">
        <f t="shared" si="30"/>
        <v>0</v>
      </c>
      <c r="AJ70" s="2">
        <f t="shared" si="30"/>
        <v>0</v>
      </c>
      <c r="AK70" s="54">
        <f t="shared" si="27"/>
        <v>849.73151594114802</v>
      </c>
    </row>
    <row r="71" spans="1:37" x14ac:dyDescent="0.35">
      <c r="A71" s="29">
        <f t="shared" si="1"/>
        <v>67</v>
      </c>
      <c r="C71" s="36"/>
      <c r="J71" s="32">
        <v>11</v>
      </c>
      <c r="K71" s="2">
        <f t="shared" si="28"/>
        <v>0</v>
      </c>
      <c r="L71" s="2">
        <f t="shared" si="28"/>
        <v>0</v>
      </c>
      <c r="M71" s="2">
        <f t="shared" si="28"/>
        <v>377.97662291144604</v>
      </c>
      <c r="N71" s="2">
        <f t="shared" si="28"/>
        <v>383.01913721543042</v>
      </c>
      <c r="O71" s="2">
        <f t="shared" si="28"/>
        <v>10.412613445771623</v>
      </c>
      <c r="P71" s="2">
        <f t="shared" si="28"/>
        <v>11.089064533682544</v>
      </c>
      <c r="Q71" s="2">
        <f t="shared" si="28"/>
        <v>11.809460984274885</v>
      </c>
      <c r="R71" s="2">
        <f t="shared" si="28"/>
        <v>12.576657689699333</v>
      </c>
      <c r="S71" s="2">
        <f t="shared" si="28"/>
        <v>13.393695008983967</v>
      </c>
      <c r="T71" s="2">
        <f t="shared" si="28"/>
        <v>14.263810816812544</v>
      </c>
      <c r="U71" s="2">
        <f t="shared" si="29"/>
        <v>15.190453335046676</v>
      </c>
      <c r="V71" s="2">
        <f t="shared" si="29"/>
        <v>16.177294797842467</v>
      </c>
      <c r="W71" s="2">
        <f t="shared" si="29"/>
        <v>0</v>
      </c>
      <c r="X71" s="2">
        <f t="shared" si="29"/>
        <v>0</v>
      </c>
      <c r="Y71" s="2">
        <f t="shared" si="29"/>
        <v>0</v>
      </c>
      <c r="Z71" s="2">
        <f t="shared" si="29"/>
        <v>0</v>
      </c>
      <c r="AA71" s="2">
        <f t="shared" si="29"/>
        <v>0</v>
      </c>
      <c r="AB71" s="2">
        <f t="shared" si="29"/>
        <v>0</v>
      </c>
      <c r="AC71" s="2">
        <f t="shared" si="29"/>
        <v>0</v>
      </c>
      <c r="AD71" s="2">
        <f t="shared" si="29"/>
        <v>0</v>
      </c>
      <c r="AE71" s="2">
        <f t="shared" si="30"/>
        <v>0</v>
      </c>
      <c r="AF71" s="2">
        <f t="shared" si="30"/>
        <v>0</v>
      </c>
      <c r="AG71" s="2">
        <f t="shared" si="30"/>
        <v>0</v>
      </c>
      <c r="AH71" s="2">
        <f t="shared" si="30"/>
        <v>0</v>
      </c>
      <c r="AI71" s="2">
        <f t="shared" si="30"/>
        <v>0</v>
      </c>
      <c r="AJ71" s="2">
        <f t="shared" si="30"/>
        <v>0</v>
      </c>
      <c r="AK71" s="54">
        <f t="shared" si="27"/>
        <v>865.9088107389905</v>
      </c>
    </row>
    <row r="72" spans="1:37" x14ac:dyDescent="0.35">
      <c r="A72" s="29">
        <f t="shared" si="1"/>
        <v>68</v>
      </c>
      <c r="C72" s="36"/>
      <c r="J72" s="32">
        <v>12</v>
      </c>
      <c r="K72" s="2">
        <f t="shared" si="28"/>
        <v>0</v>
      </c>
      <c r="L72" s="2">
        <f t="shared" si="28"/>
        <v>0</v>
      </c>
      <c r="M72" s="2">
        <f t="shared" si="28"/>
        <v>0</v>
      </c>
      <c r="N72" s="2">
        <f t="shared" si="28"/>
        <v>383.01913721543042</v>
      </c>
      <c r="O72" s="2">
        <f t="shared" si="28"/>
        <v>10.412613445771623</v>
      </c>
      <c r="P72" s="2">
        <f t="shared" si="28"/>
        <v>11.089064533682544</v>
      </c>
      <c r="Q72" s="2">
        <f t="shared" si="28"/>
        <v>11.809460984274885</v>
      </c>
      <c r="R72" s="2">
        <f t="shared" si="28"/>
        <v>12.576657689699333</v>
      </c>
      <c r="S72" s="2">
        <f t="shared" si="28"/>
        <v>13.393695008983967</v>
      </c>
      <c r="T72" s="2">
        <f t="shared" si="28"/>
        <v>14.263810816812544</v>
      </c>
      <c r="U72" s="2">
        <f t="shared" si="29"/>
        <v>15.190453335046676</v>
      </c>
      <c r="V72" s="2">
        <f t="shared" si="29"/>
        <v>16.177294797842467</v>
      </c>
      <c r="W72" s="2">
        <f t="shared" si="29"/>
        <v>17.228246004515761</v>
      </c>
      <c r="X72" s="2">
        <f t="shared" si="29"/>
        <v>0</v>
      </c>
      <c r="Y72" s="2">
        <f t="shared" si="29"/>
        <v>0</v>
      </c>
      <c r="Z72" s="2">
        <f t="shared" si="29"/>
        <v>0</v>
      </c>
      <c r="AA72" s="2">
        <f t="shared" si="29"/>
        <v>0</v>
      </c>
      <c r="AB72" s="2">
        <f t="shared" si="29"/>
        <v>0</v>
      </c>
      <c r="AC72" s="2">
        <f t="shared" si="29"/>
        <v>0</v>
      </c>
      <c r="AD72" s="2">
        <f t="shared" si="29"/>
        <v>0</v>
      </c>
      <c r="AE72" s="2">
        <f t="shared" si="30"/>
        <v>0</v>
      </c>
      <c r="AF72" s="2">
        <f t="shared" si="30"/>
        <v>0</v>
      </c>
      <c r="AG72" s="2">
        <f t="shared" si="30"/>
        <v>0</v>
      </c>
      <c r="AH72" s="2">
        <f t="shared" si="30"/>
        <v>0</v>
      </c>
      <c r="AI72" s="2">
        <f t="shared" si="30"/>
        <v>0</v>
      </c>
      <c r="AJ72" s="2">
        <f t="shared" si="30"/>
        <v>0</v>
      </c>
      <c r="AK72" s="54">
        <f t="shared" si="27"/>
        <v>505.16043383206028</v>
      </c>
    </row>
    <row r="73" spans="1:37" x14ac:dyDescent="0.35">
      <c r="A73" s="29">
        <f t="shared" ref="A73:A118" si="31">A72+1</f>
        <v>69</v>
      </c>
      <c r="C73" s="36"/>
      <c r="J73" s="32">
        <v>13</v>
      </c>
      <c r="K73" s="2">
        <f t="shared" si="28"/>
        <v>0</v>
      </c>
      <c r="L73" s="2">
        <f t="shared" si="28"/>
        <v>0</v>
      </c>
      <c r="M73" s="2">
        <f t="shared" si="28"/>
        <v>0</v>
      </c>
      <c r="N73" s="2">
        <f t="shared" si="28"/>
        <v>0</v>
      </c>
      <c r="O73" s="2">
        <f t="shared" si="28"/>
        <v>10.412613445771623</v>
      </c>
      <c r="P73" s="2">
        <f t="shared" si="28"/>
        <v>11.089064533682544</v>
      </c>
      <c r="Q73" s="2">
        <f t="shared" si="28"/>
        <v>11.809460984274885</v>
      </c>
      <c r="R73" s="2">
        <f t="shared" si="28"/>
        <v>12.576657689699333</v>
      </c>
      <c r="S73" s="2">
        <f t="shared" si="28"/>
        <v>13.393695008983967</v>
      </c>
      <c r="T73" s="2">
        <f t="shared" si="28"/>
        <v>14.263810816812544</v>
      </c>
      <c r="U73" s="2">
        <f t="shared" si="29"/>
        <v>15.190453335046676</v>
      </c>
      <c r="V73" s="2">
        <f t="shared" si="29"/>
        <v>16.177294797842467</v>
      </c>
      <c r="W73" s="2">
        <f t="shared" si="29"/>
        <v>17.228246004515761</v>
      </c>
      <c r="X73" s="2">
        <f t="shared" si="29"/>
        <v>18.347471817828183</v>
      </c>
      <c r="Y73" s="2">
        <f t="shared" si="29"/>
        <v>0</v>
      </c>
      <c r="Z73" s="2">
        <f t="shared" si="29"/>
        <v>0</v>
      </c>
      <c r="AA73" s="2">
        <f t="shared" si="29"/>
        <v>0</v>
      </c>
      <c r="AB73" s="2">
        <f t="shared" si="29"/>
        <v>0</v>
      </c>
      <c r="AC73" s="2">
        <f t="shared" si="29"/>
        <v>0</v>
      </c>
      <c r="AD73" s="2">
        <f t="shared" si="29"/>
        <v>0</v>
      </c>
      <c r="AE73" s="2">
        <f t="shared" si="30"/>
        <v>0</v>
      </c>
      <c r="AF73" s="2">
        <f t="shared" si="30"/>
        <v>0</v>
      </c>
      <c r="AG73" s="2">
        <f t="shared" si="30"/>
        <v>0</v>
      </c>
      <c r="AH73" s="2">
        <f t="shared" si="30"/>
        <v>0</v>
      </c>
      <c r="AI73" s="2">
        <f t="shared" si="30"/>
        <v>0</v>
      </c>
      <c r="AJ73" s="2">
        <f t="shared" si="30"/>
        <v>0</v>
      </c>
      <c r="AK73" s="54">
        <f t="shared" si="27"/>
        <v>140.48876843445797</v>
      </c>
    </row>
    <row r="74" spans="1:37" x14ac:dyDescent="0.35">
      <c r="A74" s="29">
        <f t="shared" si="31"/>
        <v>70</v>
      </c>
      <c r="C74" s="36"/>
      <c r="J74" s="32">
        <v>14</v>
      </c>
      <c r="K74" s="2">
        <f t="shared" si="28"/>
        <v>0</v>
      </c>
      <c r="L74" s="2">
        <f t="shared" si="28"/>
        <v>0</v>
      </c>
      <c r="M74" s="2">
        <f t="shared" si="28"/>
        <v>0</v>
      </c>
      <c r="N74" s="2">
        <f t="shared" si="28"/>
        <v>0</v>
      </c>
      <c r="O74" s="2">
        <f t="shared" si="28"/>
        <v>0</v>
      </c>
      <c r="P74" s="2">
        <f t="shared" si="28"/>
        <v>11.089064533682544</v>
      </c>
      <c r="Q74" s="2">
        <f t="shared" si="28"/>
        <v>11.809460984274885</v>
      </c>
      <c r="R74" s="2">
        <f t="shared" si="28"/>
        <v>12.576657689699333</v>
      </c>
      <c r="S74" s="2">
        <f t="shared" si="28"/>
        <v>13.393695008983967</v>
      </c>
      <c r="T74" s="2">
        <f t="shared" si="28"/>
        <v>14.263810816812544</v>
      </c>
      <c r="U74" s="2">
        <f t="shared" si="29"/>
        <v>15.190453335046676</v>
      </c>
      <c r="V74" s="2">
        <f t="shared" si="29"/>
        <v>16.177294797842467</v>
      </c>
      <c r="W74" s="2">
        <f t="shared" si="29"/>
        <v>17.228246004515761</v>
      </c>
      <c r="X74" s="2">
        <f t="shared" si="29"/>
        <v>18.347471817828183</v>
      </c>
      <c r="Y74" s="2">
        <f t="shared" si="29"/>
        <v>19.539407669112936</v>
      </c>
      <c r="Z74" s="2">
        <f t="shared" si="29"/>
        <v>0</v>
      </c>
      <c r="AA74" s="2">
        <f t="shared" si="29"/>
        <v>0</v>
      </c>
      <c r="AB74" s="2">
        <f t="shared" si="29"/>
        <v>0</v>
      </c>
      <c r="AC74" s="2">
        <f t="shared" si="29"/>
        <v>0</v>
      </c>
      <c r="AD74" s="2">
        <f t="shared" si="29"/>
        <v>0</v>
      </c>
      <c r="AE74" s="2">
        <f t="shared" si="30"/>
        <v>0</v>
      </c>
      <c r="AF74" s="2">
        <f t="shared" si="30"/>
        <v>0</v>
      </c>
      <c r="AG74" s="2">
        <f t="shared" si="30"/>
        <v>0</v>
      </c>
      <c r="AH74" s="2">
        <f t="shared" si="30"/>
        <v>0</v>
      </c>
      <c r="AI74" s="2">
        <f t="shared" si="30"/>
        <v>0</v>
      </c>
      <c r="AJ74" s="2">
        <f t="shared" si="30"/>
        <v>0</v>
      </c>
      <c r="AK74" s="54">
        <f t="shared" si="27"/>
        <v>149.6155626577993</v>
      </c>
    </row>
    <row r="75" spans="1:37" x14ac:dyDescent="0.35">
      <c r="A75" s="29">
        <f t="shared" si="31"/>
        <v>71</v>
      </c>
      <c r="C75" s="36"/>
      <c r="J75" s="32">
        <v>15</v>
      </c>
      <c r="K75" s="2">
        <f t="shared" si="28"/>
        <v>0</v>
      </c>
      <c r="L75" s="2">
        <f t="shared" si="28"/>
        <v>0</v>
      </c>
      <c r="M75" s="2">
        <f t="shared" si="28"/>
        <v>0</v>
      </c>
      <c r="N75" s="2">
        <f t="shared" si="28"/>
        <v>0</v>
      </c>
      <c r="O75" s="2">
        <f t="shared" si="28"/>
        <v>0</v>
      </c>
      <c r="P75" s="2">
        <f t="shared" si="28"/>
        <v>0</v>
      </c>
      <c r="Q75" s="2">
        <f t="shared" si="28"/>
        <v>11.809460984274885</v>
      </c>
      <c r="R75" s="2">
        <f t="shared" si="28"/>
        <v>12.576657689699333</v>
      </c>
      <c r="S75" s="2">
        <f t="shared" si="28"/>
        <v>13.393695008983967</v>
      </c>
      <c r="T75" s="2">
        <f t="shared" si="28"/>
        <v>14.263810816812544</v>
      </c>
      <c r="U75" s="2">
        <f t="shared" si="29"/>
        <v>15.190453335046676</v>
      </c>
      <c r="V75" s="2">
        <f t="shared" si="29"/>
        <v>16.177294797842467</v>
      </c>
      <c r="W75" s="2">
        <f t="shared" si="29"/>
        <v>17.228246004515761</v>
      </c>
      <c r="X75" s="2">
        <f t="shared" si="29"/>
        <v>18.347471817828183</v>
      </c>
      <c r="Y75" s="2">
        <f t="shared" si="29"/>
        <v>19.539407669112936</v>
      </c>
      <c r="Z75" s="2">
        <f t="shared" si="29"/>
        <v>20.808777135649105</v>
      </c>
      <c r="AA75" s="2">
        <f t="shared" si="29"/>
        <v>0</v>
      </c>
      <c r="AB75" s="2">
        <f t="shared" si="29"/>
        <v>0</v>
      </c>
      <c r="AC75" s="2">
        <f t="shared" si="29"/>
        <v>0</v>
      </c>
      <c r="AD75" s="2">
        <f t="shared" si="29"/>
        <v>0</v>
      </c>
      <c r="AE75" s="2">
        <f t="shared" si="30"/>
        <v>0</v>
      </c>
      <c r="AF75" s="2">
        <f t="shared" si="30"/>
        <v>0</v>
      </c>
      <c r="AG75" s="2">
        <f t="shared" si="30"/>
        <v>0</v>
      </c>
      <c r="AH75" s="2">
        <f t="shared" si="30"/>
        <v>0</v>
      </c>
      <c r="AI75" s="2">
        <f t="shared" si="30"/>
        <v>0</v>
      </c>
      <c r="AJ75" s="2">
        <f t="shared" si="30"/>
        <v>0</v>
      </c>
      <c r="AK75" s="54">
        <f t="shared" si="27"/>
        <v>159.33527525976587</v>
      </c>
    </row>
    <row r="76" spans="1:37" x14ac:dyDescent="0.35">
      <c r="A76" s="29">
        <f t="shared" si="31"/>
        <v>72</v>
      </c>
      <c r="C76" s="36"/>
      <c r="J76" s="32">
        <v>16</v>
      </c>
      <c r="K76" s="2">
        <f t="shared" si="28"/>
        <v>0</v>
      </c>
      <c r="L76" s="2">
        <f t="shared" si="28"/>
        <v>0</v>
      </c>
      <c r="M76" s="2">
        <f t="shared" si="28"/>
        <v>0</v>
      </c>
      <c r="N76" s="2">
        <f t="shared" si="28"/>
        <v>0</v>
      </c>
      <c r="O76" s="2">
        <f t="shared" si="28"/>
        <v>0</v>
      </c>
      <c r="P76" s="2">
        <f t="shared" si="28"/>
        <v>0</v>
      </c>
      <c r="Q76" s="2">
        <f t="shared" si="28"/>
        <v>0</v>
      </c>
      <c r="R76" s="2">
        <f t="shared" si="28"/>
        <v>12.576657689699333</v>
      </c>
      <c r="S76" s="2">
        <f t="shared" si="28"/>
        <v>13.393695008983967</v>
      </c>
      <c r="T76" s="2">
        <f t="shared" si="28"/>
        <v>14.263810816812544</v>
      </c>
      <c r="U76" s="2">
        <f t="shared" si="29"/>
        <v>15.190453335046676</v>
      </c>
      <c r="V76" s="2">
        <f t="shared" si="29"/>
        <v>16.177294797842467</v>
      </c>
      <c r="W76" s="2">
        <f t="shared" si="29"/>
        <v>17.228246004515761</v>
      </c>
      <c r="X76" s="2">
        <f t="shared" si="29"/>
        <v>18.347471817828183</v>
      </c>
      <c r="Y76" s="2">
        <f t="shared" si="29"/>
        <v>19.539407669112936</v>
      </c>
      <c r="Z76" s="2">
        <f t="shared" si="29"/>
        <v>20.808777135649105</v>
      </c>
      <c r="AA76" s="2">
        <f t="shared" si="29"/>
        <v>22.160610659942837</v>
      </c>
      <c r="AB76" s="2">
        <f t="shared" si="29"/>
        <v>0</v>
      </c>
      <c r="AC76" s="2">
        <f t="shared" si="29"/>
        <v>0</v>
      </c>
      <c r="AD76" s="2">
        <f t="shared" si="29"/>
        <v>0</v>
      </c>
      <c r="AE76" s="2">
        <f t="shared" si="30"/>
        <v>0</v>
      </c>
      <c r="AF76" s="2">
        <f t="shared" si="30"/>
        <v>0</v>
      </c>
      <c r="AG76" s="2">
        <f t="shared" si="30"/>
        <v>0</v>
      </c>
      <c r="AH76" s="2">
        <f t="shared" si="30"/>
        <v>0</v>
      </c>
      <c r="AI76" s="2">
        <f t="shared" si="30"/>
        <v>0</v>
      </c>
      <c r="AJ76" s="2">
        <f t="shared" si="30"/>
        <v>0</v>
      </c>
      <c r="AK76" s="54">
        <f t="shared" si="27"/>
        <v>169.68642493543379</v>
      </c>
    </row>
    <row r="77" spans="1:37" x14ac:dyDescent="0.35">
      <c r="A77" s="29">
        <f t="shared" si="31"/>
        <v>73</v>
      </c>
      <c r="C77" s="36"/>
      <c r="J77" s="32">
        <v>17</v>
      </c>
      <c r="K77" s="2">
        <f t="shared" si="28"/>
        <v>0</v>
      </c>
      <c r="L77" s="2">
        <f t="shared" si="28"/>
        <v>0</v>
      </c>
      <c r="M77" s="2">
        <f t="shared" si="28"/>
        <v>0</v>
      </c>
      <c r="N77" s="2">
        <f t="shared" si="28"/>
        <v>0</v>
      </c>
      <c r="O77" s="2">
        <f t="shared" si="28"/>
        <v>0</v>
      </c>
      <c r="P77" s="2">
        <f t="shared" si="28"/>
        <v>0</v>
      </c>
      <c r="Q77" s="2">
        <f t="shared" si="28"/>
        <v>0</v>
      </c>
      <c r="R77" s="2">
        <f t="shared" si="28"/>
        <v>0</v>
      </c>
      <c r="S77" s="2">
        <f t="shared" si="28"/>
        <v>13.393695008983967</v>
      </c>
      <c r="T77" s="2">
        <f t="shared" si="28"/>
        <v>14.263810816812544</v>
      </c>
      <c r="U77" s="2">
        <f t="shared" si="29"/>
        <v>15.190453335046676</v>
      </c>
      <c r="V77" s="2">
        <f t="shared" si="29"/>
        <v>16.177294797842467</v>
      </c>
      <c r="W77" s="2">
        <f t="shared" si="29"/>
        <v>17.228246004515761</v>
      </c>
      <c r="X77" s="2">
        <f t="shared" si="29"/>
        <v>18.347471817828183</v>
      </c>
      <c r="Y77" s="2">
        <f t="shared" si="29"/>
        <v>19.539407669112936</v>
      </c>
      <c r="Z77" s="2">
        <f t="shared" si="29"/>
        <v>20.808777135649105</v>
      </c>
      <c r="AA77" s="2">
        <f t="shared" si="29"/>
        <v>22.160610659942837</v>
      </c>
      <c r="AB77" s="2">
        <f t="shared" si="29"/>
        <v>23.600265485098777</v>
      </c>
      <c r="AC77" s="2">
        <f t="shared" si="29"/>
        <v>0</v>
      </c>
      <c r="AD77" s="2">
        <f t="shared" si="29"/>
        <v>0</v>
      </c>
      <c r="AE77" s="2">
        <f t="shared" si="30"/>
        <v>0</v>
      </c>
      <c r="AF77" s="2">
        <f t="shared" si="30"/>
        <v>0</v>
      </c>
      <c r="AG77" s="2">
        <f t="shared" si="30"/>
        <v>0</v>
      </c>
      <c r="AH77" s="2">
        <f t="shared" si="30"/>
        <v>0</v>
      </c>
      <c r="AI77" s="2">
        <f t="shared" si="30"/>
        <v>0</v>
      </c>
      <c r="AJ77" s="2">
        <f t="shared" si="30"/>
        <v>0</v>
      </c>
      <c r="AK77" s="54">
        <f t="shared" si="27"/>
        <v>180.71003273083326</v>
      </c>
    </row>
    <row r="78" spans="1:37" x14ac:dyDescent="0.35">
      <c r="A78" s="29">
        <f t="shared" si="31"/>
        <v>74</v>
      </c>
      <c r="C78" s="36"/>
      <c r="J78" s="32">
        <v>18</v>
      </c>
      <c r="K78" s="2">
        <f t="shared" si="28"/>
        <v>0</v>
      </c>
      <c r="L78" s="2">
        <f t="shared" si="28"/>
        <v>0</v>
      </c>
      <c r="M78" s="2">
        <f t="shared" si="28"/>
        <v>0</v>
      </c>
      <c r="N78" s="2">
        <f t="shared" si="28"/>
        <v>0</v>
      </c>
      <c r="O78" s="2">
        <f t="shared" si="28"/>
        <v>0</v>
      </c>
      <c r="P78" s="2">
        <f t="shared" si="28"/>
        <v>0</v>
      </c>
      <c r="Q78" s="2">
        <f t="shared" si="28"/>
        <v>0</v>
      </c>
      <c r="R78" s="2">
        <f t="shared" si="28"/>
        <v>0</v>
      </c>
      <c r="S78" s="2">
        <f t="shared" si="28"/>
        <v>0</v>
      </c>
      <c r="T78" s="2">
        <f t="shared" si="28"/>
        <v>14.263810816812544</v>
      </c>
      <c r="U78" s="2">
        <f t="shared" si="29"/>
        <v>15.190453335046676</v>
      </c>
      <c r="V78" s="2">
        <f t="shared" si="29"/>
        <v>16.177294797842467</v>
      </c>
      <c r="W78" s="2">
        <f t="shared" si="29"/>
        <v>17.228246004515761</v>
      </c>
      <c r="X78" s="2">
        <f t="shared" si="29"/>
        <v>18.347471817828183</v>
      </c>
      <c r="Y78" s="2">
        <f t="shared" si="29"/>
        <v>19.539407669112936</v>
      </c>
      <c r="Z78" s="2">
        <f t="shared" si="29"/>
        <v>20.808777135649105</v>
      </c>
      <c r="AA78" s="2">
        <f t="shared" si="29"/>
        <v>22.160610659942837</v>
      </c>
      <c r="AB78" s="2">
        <f t="shared" si="29"/>
        <v>23.600265485098777</v>
      </c>
      <c r="AC78" s="2">
        <f t="shared" si="29"/>
        <v>25.133446885284577</v>
      </c>
      <c r="AD78" s="2">
        <f t="shared" si="29"/>
        <v>0</v>
      </c>
      <c r="AE78" s="2">
        <f t="shared" si="30"/>
        <v>0</v>
      </c>
      <c r="AF78" s="2">
        <f t="shared" si="30"/>
        <v>0</v>
      </c>
      <c r="AG78" s="2">
        <f t="shared" si="30"/>
        <v>0</v>
      </c>
      <c r="AH78" s="2">
        <f t="shared" si="30"/>
        <v>0</v>
      </c>
      <c r="AI78" s="2">
        <f t="shared" si="30"/>
        <v>0</v>
      </c>
      <c r="AJ78" s="2">
        <f t="shared" si="30"/>
        <v>0</v>
      </c>
      <c r="AK78" s="54">
        <f t="shared" si="27"/>
        <v>192.44978460713386</v>
      </c>
    </row>
    <row r="79" spans="1:37" x14ac:dyDescent="0.35">
      <c r="A79" s="29">
        <f t="shared" si="31"/>
        <v>75</v>
      </c>
      <c r="C79" s="36"/>
      <c r="J79" s="32">
        <v>19</v>
      </c>
      <c r="K79" s="2">
        <f t="shared" si="28"/>
        <v>0</v>
      </c>
      <c r="L79" s="2">
        <f t="shared" si="28"/>
        <v>0</v>
      </c>
      <c r="M79" s="2">
        <f t="shared" si="28"/>
        <v>0</v>
      </c>
      <c r="N79" s="2">
        <f t="shared" si="28"/>
        <v>0</v>
      </c>
      <c r="O79" s="2">
        <f t="shared" si="28"/>
        <v>0</v>
      </c>
      <c r="P79" s="2">
        <f t="shared" si="28"/>
        <v>0</v>
      </c>
      <c r="Q79" s="2">
        <f t="shared" si="28"/>
        <v>0</v>
      </c>
      <c r="R79" s="2">
        <f t="shared" si="28"/>
        <v>0</v>
      </c>
      <c r="S79" s="2">
        <f t="shared" si="28"/>
        <v>0</v>
      </c>
      <c r="T79" s="2">
        <f t="shared" si="28"/>
        <v>0</v>
      </c>
      <c r="U79" s="2">
        <f t="shared" si="29"/>
        <v>15.190453335046676</v>
      </c>
      <c r="V79" s="2">
        <f t="shared" si="29"/>
        <v>16.177294797842467</v>
      </c>
      <c r="W79" s="2">
        <f t="shared" si="29"/>
        <v>17.228246004515761</v>
      </c>
      <c r="X79" s="2">
        <f t="shared" si="29"/>
        <v>18.347471817828183</v>
      </c>
      <c r="Y79" s="2">
        <f t="shared" si="29"/>
        <v>19.539407669112936</v>
      </c>
      <c r="Z79" s="2">
        <f t="shared" si="29"/>
        <v>20.808777135649105</v>
      </c>
      <c r="AA79" s="2">
        <f t="shared" si="29"/>
        <v>22.160610659942837</v>
      </c>
      <c r="AB79" s="2">
        <f t="shared" si="29"/>
        <v>23.600265485098777</v>
      </c>
      <c r="AC79" s="2">
        <f t="shared" si="29"/>
        <v>25.133446885284577</v>
      </c>
      <c r="AD79" s="2">
        <f t="shared" si="29"/>
        <v>26.766230775423715</v>
      </c>
      <c r="AE79" s="2">
        <f t="shared" si="30"/>
        <v>0</v>
      </c>
      <c r="AF79" s="2">
        <f t="shared" si="30"/>
        <v>0</v>
      </c>
      <c r="AG79" s="2">
        <f t="shared" si="30"/>
        <v>0</v>
      </c>
      <c r="AH79" s="2">
        <f t="shared" si="30"/>
        <v>0</v>
      </c>
      <c r="AI79" s="2">
        <f t="shared" si="30"/>
        <v>0</v>
      </c>
      <c r="AJ79" s="2">
        <f t="shared" si="30"/>
        <v>0</v>
      </c>
      <c r="AK79" s="54">
        <f t="shared" si="27"/>
        <v>204.95220456574503</v>
      </c>
    </row>
    <row r="80" spans="1:37" x14ac:dyDescent="0.35">
      <c r="A80" s="29">
        <f t="shared" si="31"/>
        <v>76</v>
      </c>
      <c r="C80" s="36"/>
      <c r="J80" s="32">
        <v>20</v>
      </c>
      <c r="K80" s="2">
        <f t="shared" ref="K80:T85" si="32">IFERROR(IF($J80&lt;K$5,0,IF($J80&lt;K$5+1/$D$33,K$39*$D$33,0)),0)</f>
        <v>0</v>
      </c>
      <c r="L80" s="2">
        <f t="shared" si="32"/>
        <v>0</v>
      </c>
      <c r="M80" s="2">
        <f t="shared" si="32"/>
        <v>0</v>
      </c>
      <c r="N80" s="2">
        <f t="shared" si="32"/>
        <v>0</v>
      </c>
      <c r="O80" s="2">
        <f t="shared" si="32"/>
        <v>0</v>
      </c>
      <c r="P80" s="2">
        <f t="shared" si="32"/>
        <v>0</v>
      </c>
      <c r="Q80" s="2">
        <f t="shared" si="32"/>
        <v>0</v>
      </c>
      <c r="R80" s="2">
        <f t="shared" si="32"/>
        <v>0</v>
      </c>
      <c r="S80" s="2">
        <f t="shared" si="32"/>
        <v>0</v>
      </c>
      <c r="T80" s="2">
        <f t="shared" si="32"/>
        <v>0</v>
      </c>
      <c r="U80" s="2">
        <f t="shared" ref="U80:AD85" si="33">IFERROR(IF($J80&lt;U$5,0,IF($J80&lt;U$5+1/$D$33,U$39*$D$33,0)),0)</f>
        <v>0</v>
      </c>
      <c r="V80" s="2">
        <f t="shared" si="33"/>
        <v>16.177294797842467</v>
      </c>
      <c r="W80" s="2">
        <f t="shared" si="33"/>
        <v>17.228246004515761</v>
      </c>
      <c r="X80" s="2">
        <f t="shared" si="33"/>
        <v>18.347471817828183</v>
      </c>
      <c r="Y80" s="2">
        <f t="shared" si="33"/>
        <v>19.539407669112936</v>
      </c>
      <c r="Z80" s="2">
        <f t="shared" si="33"/>
        <v>20.808777135649105</v>
      </c>
      <c r="AA80" s="2">
        <f t="shared" si="33"/>
        <v>22.160610659942837</v>
      </c>
      <c r="AB80" s="2">
        <f t="shared" si="33"/>
        <v>23.600265485098777</v>
      </c>
      <c r="AC80" s="2">
        <f t="shared" si="33"/>
        <v>25.133446885284577</v>
      </c>
      <c r="AD80" s="2">
        <f t="shared" si="33"/>
        <v>26.766230775423715</v>
      </c>
      <c r="AE80" s="2">
        <f t="shared" ref="AE80:AJ85" si="34">IFERROR(IF($J80&lt;AE$5,0,IF($J80&lt;AE$5+1/$D$33,AE$39*$D$33,0)),0)</f>
        <v>28.505087789717539</v>
      </c>
      <c r="AF80" s="2">
        <f t="shared" si="34"/>
        <v>0</v>
      </c>
      <c r="AG80" s="2">
        <f t="shared" si="34"/>
        <v>0</v>
      </c>
      <c r="AH80" s="2">
        <f t="shared" si="34"/>
        <v>0</v>
      </c>
      <c r="AI80" s="2">
        <f t="shared" si="34"/>
        <v>0</v>
      </c>
      <c r="AJ80" s="2">
        <f t="shared" si="34"/>
        <v>0</v>
      </c>
      <c r="AK80" s="54">
        <f t="shared" si="27"/>
        <v>218.26683902041589</v>
      </c>
    </row>
    <row r="81" spans="1:37" x14ac:dyDescent="0.35">
      <c r="A81" s="29">
        <f t="shared" si="31"/>
        <v>77</v>
      </c>
      <c r="C81" s="36"/>
      <c r="J81" s="32">
        <v>21</v>
      </c>
      <c r="K81" s="2">
        <f t="shared" si="32"/>
        <v>0</v>
      </c>
      <c r="L81" s="2">
        <f t="shared" si="32"/>
        <v>0</v>
      </c>
      <c r="M81" s="2">
        <f t="shared" si="32"/>
        <v>0</v>
      </c>
      <c r="N81" s="2">
        <f t="shared" si="32"/>
        <v>0</v>
      </c>
      <c r="O81" s="2">
        <f t="shared" si="32"/>
        <v>0</v>
      </c>
      <c r="P81" s="2">
        <f t="shared" si="32"/>
        <v>0</v>
      </c>
      <c r="Q81" s="2">
        <f t="shared" si="32"/>
        <v>0</v>
      </c>
      <c r="R81" s="2">
        <f t="shared" si="32"/>
        <v>0</v>
      </c>
      <c r="S81" s="2">
        <f t="shared" si="32"/>
        <v>0</v>
      </c>
      <c r="T81" s="2">
        <f t="shared" si="32"/>
        <v>0</v>
      </c>
      <c r="U81" s="2">
        <f t="shared" si="33"/>
        <v>0</v>
      </c>
      <c r="V81" s="2">
        <f t="shared" si="33"/>
        <v>0</v>
      </c>
      <c r="W81" s="2">
        <f t="shared" si="33"/>
        <v>17.228246004515761</v>
      </c>
      <c r="X81" s="2">
        <f t="shared" si="33"/>
        <v>18.347471817828183</v>
      </c>
      <c r="Y81" s="2">
        <f t="shared" si="33"/>
        <v>19.539407669112936</v>
      </c>
      <c r="Z81" s="2">
        <f t="shared" si="33"/>
        <v>20.808777135649105</v>
      </c>
      <c r="AA81" s="2">
        <f t="shared" si="33"/>
        <v>22.160610659942837</v>
      </c>
      <c r="AB81" s="2">
        <f t="shared" si="33"/>
        <v>23.600265485098777</v>
      </c>
      <c r="AC81" s="2">
        <f t="shared" si="33"/>
        <v>25.133446885284577</v>
      </c>
      <c r="AD81" s="2">
        <f t="shared" si="33"/>
        <v>26.766230775423715</v>
      </c>
      <c r="AE81" s="2">
        <f t="shared" si="34"/>
        <v>28.505087789717539</v>
      </c>
      <c r="AF81" s="2">
        <f t="shared" si="34"/>
        <v>30.356908924418441</v>
      </c>
      <c r="AG81" s="2">
        <f t="shared" si="34"/>
        <v>0</v>
      </c>
      <c r="AH81" s="2">
        <f t="shared" si="34"/>
        <v>0</v>
      </c>
      <c r="AI81" s="2">
        <f t="shared" si="34"/>
        <v>0</v>
      </c>
      <c r="AJ81" s="2">
        <f t="shared" si="34"/>
        <v>0</v>
      </c>
      <c r="AK81" s="54">
        <f t="shared" si="27"/>
        <v>232.44645314699187</v>
      </c>
    </row>
    <row r="82" spans="1:37" x14ac:dyDescent="0.35">
      <c r="A82" s="29">
        <f t="shared" si="31"/>
        <v>78</v>
      </c>
      <c r="C82" s="36"/>
      <c r="J82" s="32">
        <v>22</v>
      </c>
      <c r="K82" s="2">
        <f t="shared" si="32"/>
        <v>0</v>
      </c>
      <c r="L82" s="2">
        <f t="shared" si="32"/>
        <v>0</v>
      </c>
      <c r="M82" s="2">
        <f t="shared" si="32"/>
        <v>0</v>
      </c>
      <c r="N82" s="2">
        <f t="shared" si="32"/>
        <v>0</v>
      </c>
      <c r="O82" s="2">
        <f t="shared" si="32"/>
        <v>0</v>
      </c>
      <c r="P82" s="2">
        <f t="shared" si="32"/>
        <v>0</v>
      </c>
      <c r="Q82" s="2">
        <f t="shared" si="32"/>
        <v>0</v>
      </c>
      <c r="R82" s="2">
        <f t="shared" si="32"/>
        <v>0</v>
      </c>
      <c r="S82" s="2">
        <f t="shared" si="32"/>
        <v>0</v>
      </c>
      <c r="T82" s="2">
        <f t="shared" si="32"/>
        <v>0</v>
      </c>
      <c r="U82" s="2">
        <f t="shared" si="33"/>
        <v>0</v>
      </c>
      <c r="V82" s="2">
        <f t="shared" si="33"/>
        <v>0</v>
      </c>
      <c r="W82" s="2">
        <f t="shared" si="33"/>
        <v>0</v>
      </c>
      <c r="X82" s="2">
        <f t="shared" si="33"/>
        <v>18.347471817828183</v>
      </c>
      <c r="Y82" s="2">
        <f t="shared" si="33"/>
        <v>19.539407669112936</v>
      </c>
      <c r="Z82" s="2">
        <f t="shared" si="33"/>
        <v>20.808777135649105</v>
      </c>
      <c r="AA82" s="2">
        <f t="shared" si="33"/>
        <v>22.160610659942837</v>
      </c>
      <c r="AB82" s="2">
        <f t="shared" si="33"/>
        <v>23.600265485098777</v>
      </c>
      <c r="AC82" s="2">
        <f t="shared" si="33"/>
        <v>25.133446885284577</v>
      </c>
      <c r="AD82" s="2">
        <f t="shared" si="33"/>
        <v>26.766230775423715</v>
      </c>
      <c r="AE82" s="2">
        <f t="shared" si="34"/>
        <v>28.505087789717539</v>
      </c>
      <c r="AF82" s="2">
        <f t="shared" si="34"/>
        <v>30.356908924418441</v>
      </c>
      <c r="AG82" s="2">
        <f t="shared" si="34"/>
        <v>32.329032846475158</v>
      </c>
      <c r="AH82" s="2">
        <f t="shared" si="34"/>
        <v>0</v>
      </c>
      <c r="AI82" s="2">
        <f t="shared" si="34"/>
        <v>0</v>
      </c>
      <c r="AJ82" s="2">
        <f t="shared" si="34"/>
        <v>0</v>
      </c>
      <c r="AK82" s="54">
        <f t="shared" si="27"/>
        <v>247.54723998895128</v>
      </c>
    </row>
    <row r="83" spans="1:37" x14ac:dyDescent="0.35">
      <c r="A83" s="29">
        <f t="shared" si="31"/>
        <v>79</v>
      </c>
      <c r="C83" s="36"/>
      <c r="J83" s="32">
        <v>23</v>
      </c>
      <c r="K83" s="2">
        <f t="shared" si="32"/>
        <v>0</v>
      </c>
      <c r="L83" s="2">
        <f t="shared" si="32"/>
        <v>0</v>
      </c>
      <c r="M83" s="2">
        <f t="shared" si="32"/>
        <v>0</v>
      </c>
      <c r="N83" s="2">
        <f t="shared" si="32"/>
        <v>0</v>
      </c>
      <c r="O83" s="2">
        <f t="shared" si="32"/>
        <v>0</v>
      </c>
      <c r="P83" s="2">
        <f t="shared" si="32"/>
        <v>0</v>
      </c>
      <c r="Q83" s="2">
        <f t="shared" si="32"/>
        <v>0</v>
      </c>
      <c r="R83" s="2">
        <f t="shared" si="32"/>
        <v>0</v>
      </c>
      <c r="S83" s="2">
        <f t="shared" si="32"/>
        <v>0</v>
      </c>
      <c r="T83" s="2">
        <f t="shared" si="32"/>
        <v>0</v>
      </c>
      <c r="U83" s="2">
        <f t="shared" si="33"/>
        <v>0</v>
      </c>
      <c r="V83" s="2">
        <f t="shared" si="33"/>
        <v>0</v>
      </c>
      <c r="W83" s="2">
        <f t="shared" si="33"/>
        <v>0</v>
      </c>
      <c r="X83" s="2">
        <f t="shared" si="33"/>
        <v>0</v>
      </c>
      <c r="Y83" s="2">
        <f t="shared" si="33"/>
        <v>19.539407669112936</v>
      </c>
      <c r="Z83" s="2">
        <f t="shared" si="33"/>
        <v>20.808777135649105</v>
      </c>
      <c r="AA83" s="2">
        <f t="shared" si="33"/>
        <v>22.160610659942837</v>
      </c>
      <c r="AB83" s="2">
        <f t="shared" si="33"/>
        <v>23.600265485098777</v>
      </c>
      <c r="AC83" s="2">
        <f t="shared" si="33"/>
        <v>25.133446885284577</v>
      </c>
      <c r="AD83" s="2">
        <f t="shared" si="33"/>
        <v>26.766230775423715</v>
      </c>
      <c r="AE83" s="2">
        <f t="shared" si="34"/>
        <v>28.505087789717539</v>
      </c>
      <c r="AF83" s="2">
        <f t="shared" si="34"/>
        <v>30.356908924418441</v>
      </c>
      <c r="AG83" s="2">
        <f t="shared" si="34"/>
        <v>32.329032846475158</v>
      </c>
      <c r="AH83" s="2">
        <f t="shared" si="34"/>
        <v>16.673058348686439</v>
      </c>
      <c r="AI83" s="2">
        <f t="shared" si="34"/>
        <v>0</v>
      </c>
      <c r="AJ83" s="2">
        <f t="shared" si="34"/>
        <v>0</v>
      </c>
      <c r="AK83" s="54">
        <f t="shared" si="27"/>
        <v>245.87282651980951</v>
      </c>
    </row>
    <row r="84" spans="1:37" x14ac:dyDescent="0.35">
      <c r="A84" s="29">
        <f t="shared" si="31"/>
        <v>80</v>
      </c>
      <c r="C84" s="36"/>
      <c r="J84" s="32">
        <v>24</v>
      </c>
      <c r="K84" s="2">
        <f t="shared" si="32"/>
        <v>0</v>
      </c>
      <c r="L84" s="2">
        <f t="shared" si="32"/>
        <v>0</v>
      </c>
      <c r="M84" s="2">
        <f t="shared" si="32"/>
        <v>0</v>
      </c>
      <c r="N84" s="2">
        <f t="shared" si="32"/>
        <v>0</v>
      </c>
      <c r="O84" s="2">
        <f t="shared" si="32"/>
        <v>0</v>
      </c>
      <c r="P84" s="2">
        <f t="shared" si="32"/>
        <v>0</v>
      </c>
      <c r="Q84" s="2">
        <f t="shared" si="32"/>
        <v>0</v>
      </c>
      <c r="R84" s="2">
        <f t="shared" si="32"/>
        <v>0</v>
      </c>
      <c r="S84" s="2">
        <f t="shared" si="32"/>
        <v>0</v>
      </c>
      <c r="T84" s="2">
        <f t="shared" si="32"/>
        <v>0</v>
      </c>
      <c r="U84" s="2">
        <f t="shared" si="33"/>
        <v>0</v>
      </c>
      <c r="V84" s="2">
        <f t="shared" si="33"/>
        <v>0</v>
      </c>
      <c r="W84" s="2">
        <f t="shared" si="33"/>
        <v>0</v>
      </c>
      <c r="X84" s="2">
        <f t="shared" si="33"/>
        <v>0</v>
      </c>
      <c r="Y84" s="2">
        <f t="shared" si="33"/>
        <v>0</v>
      </c>
      <c r="Z84" s="2">
        <f t="shared" si="33"/>
        <v>20.808777135649105</v>
      </c>
      <c r="AA84" s="2">
        <f t="shared" si="33"/>
        <v>22.160610659942837</v>
      </c>
      <c r="AB84" s="2">
        <f t="shared" si="33"/>
        <v>23.600265485098777</v>
      </c>
      <c r="AC84" s="2">
        <f t="shared" si="33"/>
        <v>25.133446885284577</v>
      </c>
      <c r="AD84" s="2">
        <f t="shared" si="33"/>
        <v>26.766230775423715</v>
      </c>
      <c r="AE84" s="2">
        <f t="shared" si="34"/>
        <v>28.505087789717539</v>
      </c>
      <c r="AF84" s="2">
        <f t="shared" si="34"/>
        <v>30.356908924418441</v>
      </c>
      <c r="AG84" s="2">
        <f t="shared" si="34"/>
        <v>32.329032846475158</v>
      </c>
      <c r="AH84" s="2">
        <f t="shared" si="34"/>
        <v>16.673058348686439</v>
      </c>
      <c r="AI84" s="2">
        <f t="shared" si="34"/>
        <v>0</v>
      </c>
      <c r="AJ84" s="2">
        <f t="shared" si="34"/>
        <v>0</v>
      </c>
      <c r="AK84" s="54">
        <f t="shared" si="27"/>
        <v>226.33341885069655</v>
      </c>
    </row>
    <row r="85" spans="1:37" x14ac:dyDescent="0.35">
      <c r="A85" s="29">
        <f t="shared" si="31"/>
        <v>81</v>
      </c>
      <c r="C85" s="36"/>
      <c r="J85" s="32">
        <v>25</v>
      </c>
      <c r="K85" s="2">
        <f t="shared" si="32"/>
        <v>0</v>
      </c>
      <c r="L85" s="2">
        <f t="shared" si="32"/>
        <v>0</v>
      </c>
      <c r="M85" s="2">
        <f t="shared" si="32"/>
        <v>0</v>
      </c>
      <c r="N85" s="2">
        <f t="shared" si="32"/>
        <v>0</v>
      </c>
      <c r="O85" s="2">
        <f t="shared" si="32"/>
        <v>0</v>
      </c>
      <c r="P85" s="2">
        <f t="shared" si="32"/>
        <v>0</v>
      </c>
      <c r="Q85" s="2">
        <f t="shared" si="32"/>
        <v>0</v>
      </c>
      <c r="R85" s="2">
        <f t="shared" si="32"/>
        <v>0</v>
      </c>
      <c r="S85" s="2">
        <f t="shared" si="32"/>
        <v>0</v>
      </c>
      <c r="T85" s="2">
        <f t="shared" si="32"/>
        <v>0</v>
      </c>
      <c r="U85" s="2">
        <f t="shared" si="33"/>
        <v>0</v>
      </c>
      <c r="V85" s="2">
        <f t="shared" si="33"/>
        <v>0</v>
      </c>
      <c r="W85" s="2">
        <f t="shared" si="33"/>
        <v>0</v>
      </c>
      <c r="X85" s="2">
        <f t="shared" si="33"/>
        <v>0</v>
      </c>
      <c r="Y85" s="2">
        <f t="shared" si="33"/>
        <v>0</v>
      </c>
      <c r="Z85" s="2">
        <f t="shared" si="33"/>
        <v>0</v>
      </c>
      <c r="AA85" s="2">
        <f t="shared" si="33"/>
        <v>22.160610659942837</v>
      </c>
      <c r="AB85" s="2">
        <f t="shared" si="33"/>
        <v>23.600265485098777</v>
      </c>
      <c r="AC85" s="2">
        <f t="shared" si="33"/>
        <v>25.133446885284577</v>
      </c>
      <c r="AD85" s="2">
        <f t="shared" si="33"/>
        <v>26.766230775423715</v>
      </c>
      <c r="AE85" s="2">
        <f t="shared" si="34"/>
        <v>28.505087789717539</v>
      </c>
      <c r="AF85" s="2">
        <f t="shared" si="34"/>
        <v>30.356908924418441</v>
      </c>
      <c r="AG85" s="2">
        <f t="shared" si="34"/>
        <v>32.329032846475158</v>
      </c>
      <c r="AH85" s="2">
        <f t="shared" si="34"/>
        <v>16.673058348686439</v>
      </c>
      <c r="AI85" s="2">
        <f t="shared" si="34"/>
        <v>0</v>
      </c>
      <c r="AJ85" s="2">
        <f t="shared" si="34"/>
        <v>0</v>
      </c>
      <c r="AK85" s="54">
        <f t="shared" si="27"/>
        <v>205.52464171504749</v>
      </c>
    </row>
    <row r="86" spans="1:37" x14ac:dyDescent="0.35">
      <c r="A86" s="29">
        <f t="shared" si="31"/>
        <v>82</v>
      </c>
      <c r="C86" s="36"/>
    </row>
    <row r="87" spans="1:37" x14ac:dyDescent="0.35">
      <c r="A87" s="29">
        <f t="shared" si="31"/>
        <v>83</v>
      </c>
      <c r="C87" s="36"/>
      <c r="I87" s="33" t="s">
        <v>58</v>
      </c>
      <c r="J87" s="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spans="1:37" x14ac:dyDescent="0.35">
      <c r="A88" s="29">
        <f t="shared" si="31"/>
        <v>84</v>
      </c>
      <c r="C88" s="36"/>
      <c r="J88" s="32">
        <v>0</v>
      </c>
      <c r="K88" s="2">
        <f t="shared" ref="K88:T97" si="35">IF($J88&lt;K$5,0,IFERROR(K$38*(1-$D$34)^($J88-K$5)*$D$34,K$38))</f>
        <v>0</v>
      </c>
      <c r="L88" s="2">
        <f t="shared" si="35"/>
        <v>0</v>
      </c>
      <c r="M88" s="2">
        <f t="shared" si="35"/>
        <v>0</v>
      </c>
      <c r="N88" s="2">
        <f t="shared" si="35"/>
        <v>0</v>
      </c>
      <c r="O88" s="2">
        <f t="shared" si="35"/>
        <v>0</v>
      </c>
      <c r="P88" s="2">
        <f t="shared" si="35"/>
        <v>0</v>
      </c>
      <c r="Q88" s="2">
        <f t="shared" si="35"/>
        <v>0</v>
      </c>
      <c r="R88" s="2">
        <f t="shared" si="35"/>
        <v>0</v>
      </c>
      <c r="S88" s="2">
        <f t="shared" si="35"/>
        <v>0</v>
      </c>
      <c r="T88" s="2">
        <f t="shared" si="35"/>
        <v>0</v>
      </c>
      <c r="U88" s="2">
        <f t="shared" ref="U88:AD97" si="36">IF($J88&lt;U$5,0,IFERROR(U$38*(1-$D$34)^($J88-U$5)*$D$34,U$38))</f>
        <v>0</v>
      </c>
      <c r="V88" s="2">
        <f t="shared" si="36"/>
        <v>0</v>
      </c>
      <c r="W88" s="2">
        <f t="shared" si="36"/>
        <v>0</v>
      </c>
      <c r="X88" s="2">
        <f t="shared" si="36"/>
        <v>0</v>
      </c>
      <c r="Y88" s="2">
        <f t="shared" si="36"/>
        <v>0</v>
      </c>
      <c r="Z88" s="2">
        <f t="shared" si="36"/>
        <v>0</v>
      </c>
      <c r="AA88" s="2">
        <f t="shared" si="36"/>
        <v>0</v>
      </c>
      <c r="AB88" s="2">
        <f t="shared" si="36"/>
        <v>0</v>
      </c>
      <c r="AC88" s="2">
        <f t="shared" si="36"/>
        <v>0</v>
      </c>
      <c r="AD88" s="2">
        <f t="shared" si="36"/>
        <v>0</v>
      </c>
      <c r="AE88" s="2">
        <f t="shared" ref="AE88:AJ97" si="37">IF($J88&lt;AE$5,0,IFERROR(AE$38*(1-$D$34)^($J88-AE$5)*$D$34,AE$38))</f>
        <v>0</v>
      </c>
      <c r="AF88" s="2">
        <f t="shared" si="37"/>
        <v>0</v>
      </c>
      <c r="AG88" s="2">
        <f t="shared" si="37"/>
        <v>0</v>
      </c>
      <c r="AH88" s="2">
        <f t="shared" si="37"/>
        <v>0</v>
      </c>
      <c r="AI88" s="2">
        <f t="shared" si="37"/>
        <v>0</v>
      </c>
      <c r="AJ88" s="2">
        <f t="shared" si="37"/>
        <v>0</v>
      </c>
      <c r="AK88" s="54">
        <f t="shared" ref="AK88:AK113" si="38">SUM(K88:AJ88)</f>
        <v>0</v>
      </c>
    </row>
    <row r="89" spans="1:37" x14ac:dyDescent="0.35">
      <c r="A89" s="29">
        <f t="shared" si="31"/>
        <v>85</v>
      </c>
      <c r="C89" s="36"/>
      <c r="J89" s="32">
        <v>1</v>
      </c>
      <c r="K89" s="2">
        <f t="shared" si="35"/>
        <v>0</v>
      </c>
      <c r="L89" s="2">
        <f t="shared" si="35"/>
        <v>0</v>
      </c>
      <c r="M89" s="2">
        <f t="shared" si="35"/>
        <v>0</v>
      </c>
      <c r="N89" s="2">
        <f t="shared" si="35"/>
        <v>0</v>
      </c>
      <c r="O89" s="2">
        <f t="shared" si="35"/>
        <v>0</v>
      </c>
      <c r="P89" s="2">
        <f t="shared" si="35"/>
        <v>0</v>
      </c>
      <c r="Q89" s="2">
        <f t="shared" si="35"/>
        <v>0</v>
      </c>
      <c r="R89" s="2">
        <f t="shared" si="35"/>
        <v>0</v>
      </c>
      <c r="S89" s="2">
        <f t="shared" si="35"/>
        <v>0</v>
      </c>
      <c r="T89" s="2">
        <f t="shared" si="35"/>
        <v>0</v>
      </c>
      <c r="U89" s="2">
        <f t="shared" si="36"/>
        <v>0</v>
      </c>
      <c r="V89" s="2">
        <f t="shared" si="36"/>
        <v>0</v>
      </c>
      <c r="W89" s="2">
        <f t="shared" si="36"/>
        <v>0</v>
      </c>
      <c r="X89" s="2">
        <f t="shared" si="36"/>
        <v>0</v>
      </c>
      <c r="Y89" s="2">
        <f t="shared" si="36"/>
        <v>0</v>
      </c>
      <c r="Z89" s="2">
        <f t="shared" si="36"/>
        <v>0</v>
      </c>
      <c r="AA89" s="2">
        <f t="shared" si="36"/>
        <v>0</v>
      </c>
      <c r="AB89" s="2">
        <f t="shared" si="36"/>
        <v>0</v>
      </c>
      <c r="AC89" s="2">
        <f t="shared" si="36"/>
        <v>0</v>
      </c>
      <c r="AD89" s="2">
        <f t="shared" si="36"/>
        <v>0</v>
      </c>
      <c r="AE89" s="2">
        <f t="shared" si="37"/>
        <v>0</v>
      </c>
      <c r="AF89" s="2">
        <f t="shared" si="37"/>
        <v>0</v>
      </c>
      <c r="AG89" s="2">
        <f t="shared" si="37"/>
        <v>0</v>
      </c>
      <c r="AH89" s="2">
        <f t="shared" si="37"/>
        <v>0</v>
      </c>
      <c r="AI89" s="2">
        <f t="shared" si="37"/>
        <v>0</v>
      </c>
      <c r="AJ89" s="2">
        <f t="shared" si="37"/>
        <v>0</v>
      </c>
      <c r="AK89" s="54">
        <f t="shared" si="38"/>
        <v>0</v>
      </c>
    </row>
    <row r="90" spans="1:37" x14ac:dyDescent="0.35">
      <c r="A90" s="29">
        <f t="shared" si="31"/>
        <v>86</v>
      </c>
      <c r="C90" s="36"/>
      <c r="J90" s="32">
        <v>2</v>
      </c>
      <c r="K90" s="2">
        <f t="shared" si="35"/>
        <v>0</v>
      </c>
      <c r="L90" s="2">
        <f t="shared" si="35"/>
        <v>0</v>
      </c>
      <c r="M90" s="2">
        <f t="shared" si="35"/>
        <v>7559.5324582289204</v>
      </c>
      <c r="N90" s="2">
        <f t="shared" si="35"/>
        <v>0</v>
      </c>
      <c r="O90" s="2">
        <f t="shared" si="35"/>
        <v>0</v>
      </c>
      <c r="P90" s="2">
        <f t="shared" si="35"/>
        <v>0</v>
      </c>
      <c r="Q90" s="2">
        <f t="shared" si="35"/>
        <v>0</v>
      </c>
      <c r="R90" s="2">
        <f t="shared" si="35"/>
        <v>0</v>
      </c>
      <c r="S90" s="2">
        <f t="shared" si="35"/>
        <v>0</v>
      </c>
      <c r="T90" s="2">
        <f t="shared" si="35"/>
        <v>0</v>
      </c>
      <c r="U90" s="2">
        <f t="shared" si="36"/>
        <v>0</v>
      </c>
      <c r="V90" s="2">
        <f t="shared" si="36"/>
        <v>0</v>
      </c>
      <c r="W90" s="2">
        <f t="shared" si="36"/>
        <v>0</v>
      </c>
      <c r="X90" s="2">
        <f t="shared" si="36"/>
        <v>0</v>
      </c>
      <c r="Y90" s="2">
        <f t="shared" si="36"/>
        <v>0</v>
      </c>
      <c r="Z90" s="2">
        <f t="shared" si="36"/>
        <v>0</v>
      </c>
      <c r="AA90" s="2">
        <f t="shared" si="36"/>
        <v>0</v>
      </c>
      <c r="AB90" s="2">
        <f t="shared" si="36"/>
        <v>0</v>
      </c>
      <c r="AC90" s="2">
        <f t="shared" si="36"/>
        <v>0</v>
      </c>
      <c r="AD90" s="2">
        <f t="shared" si="36"/>
        <v>0</v>
      </c>
      <c r="AE90" s="2">
        <f t="shared" si="37"/>
        <v>0</v>
      </c>
      <c r="AF90" s="2">
        <f t="shared" si="37"/>
        <v>0</v>
      </c>
      <c r="AG90" s="2">
        <f t="shared" si="37"/>
        <v>0</v>
      </c>
      <c r="AH90" s="2">
        <f t="shared" si="37"/>
        <v>0</v>
      </c>
      <c r="AI90" s="2">
        <f t="shared" si="37"/>
        <v>0</v>
      </c>
      <c r="AJ90" s="2">
        <f t="shared" si="37"/>
        <v>0</v>
      </c>
      <c r="AK90" s="54">
        <f t="shared" si="38"/>
        <v>7559.5324582289204</v>
      </c>
    </row>
    <row r="91" spans="1:37" x14ac:dyDescent="0.35">
      <c r="A91" s="29">
        <f t="shared" si="31"/>
        <v>87</v>
      </c>
      <c r="C91" s="36"/>
      <c r="J91" s="32">
        <v>3</v>
      </c>
      <c r="K91" s="2">
        <f t="shared" si="35"/>
        <v>0</v>
      </c>
      <c r="L91" s="2">
        <f t="shared" si="35"/>
        <v>0</v>
      </c>
      <c r="M91" s="2">
        <f t="shared" si="35"/>
        <v>0</v>
      </c>
      <c r="N91" s="2">
        <f t="shared" si="35"/>
        <v>100.85028607968795</v>
      </c>
      <c r="O91" s="2">
        <f t="shared" si="35"/>
        <v>0</v>
      </c>
      <c r="P91" s="2">
        <f t="shared" si="35"/>
        <v>0</v>
      </c>
      <c r="Q91" s="2">
        <f t="shared" si="35"/>
        <v>0</v>
      </c>
      <c r="R91" s="2">
        <f t="shared" si="35"/>
        <v>0</v>
      </c>
      <c r="S91" s="2">
        <f t="shared" si="35"/>
        <v>0</v>
      </c>
      <c r="T91" s="2">
        <f t="shared" si="35"/>
        <v>0</v>
      </c>
      <c r="U91" s="2">
        <f t="shared" si="36"/>
        <v>0</v>
      </c>
      <c r="V91" s="2">
        <f t="shared" si="36"/>
        <v>0</v>
      </c>
      <c r="W91" s="2">
        <f t="shared" si="36"/>
        <v>0</v>
      </c>
      <c r="X91" s="2">
        <f t="shared" si="36"/>
        <v>0</v>
      </c>
      <c r="Y91" s="2">
        <f t="shared" si="36"/>
        <v>0</v>
      </c>
      <c r="Z91" s="2">
        <f t="shared" si="36"/>
        <v>0</v>
      </c>
      <c r="AA91" s="2">
        <f t="shared" si="36"/>
        <v>0</v>
      </c>
      <c r="AB91" s="2">
        <f t="shared" si="36"/>
        <v>0</v>
      </c>
      <c r="AC91" s="2">
        <f t="shared" si="36"/>
        <v>0</v>
      </c>
      <c r="AD91" s="2">
        <f t="shared" si="36"/>
        <v>0</v>
      </c>
      <c r="AE91" s="2">
        <f t="shared" si="37"/>
        <v>0</v>
      </c>
      <c r="AF91" s="2">
        <f t="shared" si="37"/>
        <v>0</v>
      </c>
      <c r="AG91" s="2">
        <f t="shared" si="37"/>
        <v>0</v>
      </c>
      <c r="AH91" s="2">
        <f t="shared" si="37"/>
        <v>0</v>
      </c>
      <c r="AI91" s="2">
        <f t="shared" si="37"/>
        <v>0</v>
      </c>
      <c r="AJ91" s="2">
        <f t="shared" si="37"/>
        <v>0</v>
      </c>
      <c r="AK91" s="54">
        <f t="shared" si="38"/>
        <v>100.85028607968795</v>
      </c>
    </row>
    <row r="92" spans="1:37" x14ac:dyDescent="0.35">
      <c r="A92" s="29">
        <f t="shared" si="31"/>
        <v>88</v>
      </c>
      <c r="C92" s="36"/>
      <c r="J92" s="32">
        <v>4</v>
      </c>
      <c r="K92" s="2">
        <f t="shared" si="35"/>
        <v>0</v>
      </c>
      <c r="L92" s="2">
        <f t="shared" si="35"/>
        <v>0</v>
      </c>
      <c r="M92" s="2">
        <f t="shared" si="35"/>
        <v>0</v>
      </c>
      <c r="N92" s="2">
        <f t="shared" si="35"/>
        <v>0</v>
      </c>
      <c r="O92" s="2">
        <f t="shared" si="35"/>
        <v>107.40198283574449</v>
      </c>
      <c r="P92" s="2">
        <f t="shared" si="35"/>
        <v>0</v>
      </c>
      <c r="Q92" s="2">
        <f t="shared" si="35"/>
        <v>0</v>
      </c>
      <c r="R92" s="2">
        <f t="shared" si="35"/>
        <v>0</v>
      </c>
      <c r="S92" s="2">
        <f t="shared" si="35"/>
        <v>0</v>
      </c>
      <c r="T92" s="2">
        <f t="shared" si="35"/>
        <v>0</v>
      </c>
      <c r="U92" s="2">
        <f t="shared" si="36"/>
        <v>0</v>
      </c>
      <c r="V92" s="2">
        <f t="shared" si="36"/>
        <v>0</v>
      </c>
      <c r="W92" s="2">
        <f t="shared" si="36"/>
        <v>0</v>
      </c>
      <c r="X92" s="2">
        <f t="shared" si="36"/>
        <v>0</v>
      </c>
      <c r="Y92" s="2">
        <f t="shared" si="36"/>
        <v>0</v>
      </c>
      <c r="Z92" s="2">
        <f t="shared" si="36"/>
        <v>0</v>
      </c>
      <c r="AA92" s="2">
        <f t="shared" si="36"/>
        <v>0</v>
      </c>
      <c r="AB92" s="2">
        <f t="shared" si="36"/>
        <v>0</v>
      </c>
      <c r="AC92" s="2">
        <f t="shared" si="36"/>
        <v>0</v>
      </c>
      <c r="AD92" s="2">
        <f t="shared" si="36"/>
        <v>0</v>
      </c>
      <c r="AE92" s="2">
        <f t="shared" si="37"/>
        <v>0</v>
      </c>
      <c r="AF92" s="2">
        <f t="shared" si="37"/>
        <v>0</v>
      </c>
      <c r="AG92" s="2">
        <f t="shared" si="37"/>
        <v>0</v>
      </c>
      <c r="AH92" s="2">
        <f t="shared" si="37"/>
        <v>0</v>
      </c>
      <c r="AI92" s="2">
        <f t="shared" si="37"/>
        <v>0</v>
      </c>
      <c r="AJ92" s="2">
        <f t="shared" si="37"/>
        <v>0</v>
      </c>
      <c r="AK92" s="54">
        <f t="shared" si="38"/>
        <v>107.40198283574449</v>
      </c>
    </row>
    <row r="93" spans="1:37" x14ac:dyDescent="0.35">
      <c r="A93" s="29">
        <f t="shared" si="31"/>
        <v>89</v>
      </c>
      <c r="C93" s="36"/>
      <c r="J93" s="32">
        <v>5</v>
      </c>
      <c r="K93" s="2">
        <f t="shared" si="35"/>
        <v>0</v>
      </c>
      <c r="L93" s="2">
        <f t="shared" si="35"/>
        <v>0</v>
      </c>
      <c r="M93" s="2">
        <f t="shared" si="35"/>
        <v>0</v>
      </c>
      <c r="N93" s="2">
        <f t="shared" si="35"/>
        <v>0</v>
      </c>
      <c r="O93" s="2">
        <f t="shared" si="35"/>
        <v>0</v>
      </c>
      <c r="P93" s="2">
        <f t="shared" si="35"/>
        <v>114.37930783790635</v>
      </c>
      <c r="Q93" s="2">
        <f t="shared" si="35"/>
        <v>0</v>
      </c>
      <c r="R93" s="2">
        <f t="shared" si="35"/>
        <v>0</v>
      </c>
      <c r="S93" s="2">
        <f t="shared" si="35"/>
        <v>0</v>
      </c>
      <c r="T93" s="2">
        <f t="shared" si="35"/>
        <v>0</v>
      </c>
      <c r="U93" s="2">
        <f t="shared" si="36"/>
        <v>0</v>
      </c>
      <c r="V93" s="2">
        <f t="shared" si="36"/>
        <v>0</v>
      </c>
      <c r="W93" s="2">
        <f t="shared" si="36"/>
        <v>0</v>
      </c>
      <c r="X93" s="2">
        <f t="shared" si="36"/>
        <v>0</v>
      </c>
      <c r="Y93" s="2">
        <f t="shared" si="36"/>
        <v>0</v>
      </c>
      <c r="Z93" s="2">
        <f t="shared" si="36"/>
        <v>0</v>
      </c>
      <c r="AA93" s="2">
        <f t="shared" si="36"/>
        <v>0</v>
      </c>
      <c r="AB93" s="2">
        <f t="shared" si="36"/>
        <v>0</v>
      </c>
      <c r="AC93" s="2">
        <f t="shared" si="36"/>
        <v>0</v>
      </c>
      <c r="AD93" s="2">
        <f t="shared" si="36"/>
        <v>0</v>
      </c>
      <c r="AE93" s="2">
        <f t="shared" si="37"/>
        <v>0</v>
      </c>
      <c r="AF93" s="2">
        <f t="shared" si="37"/>
        <v>0</v>
      </c>
      <c r="AG93" s="2">
        <f t="shared" si="37"/>
        <v>0</v>
      </c>
      <c r="AH93" s="2">
        <f t="shared" si="37"/>
        <v>0</v>
      </c>
      <c r="AI93" s="2">
        <f t="shared" si="37"/>
        <v>0</v>
      </c>
      <c r="AJ93" s="2">
        <f t="shared" si="37"/>
        <v>0</v>
      </c>
      <c r="AK93" s="54">
        <f t="shared" si="38"/>
        <v>114.37930783790635</v>
      </c>
    </row>
    <row r="94" spans="1:37" x14ac:dyDescent="0.35">
      <c r="A94" s="29">
        <f t="shared" si="31"/>
        <v>90</v>
      </c>
      <c r="C94" s="36"/>
      <c r="J94" s="32">
        <v>6</v>
      </c>
      <c r="K94" s="2">
        <f t="shared" si="35"/>
        <v>0</v>
      </c>
      <c r="L94" s="2">
        <f t="shared" si="35"/>
        <v>0</v>
      </c>
      <c r="M94" s="2">
        <f t="shared" si="35"/>
        <v>0</v>
      </c>
      <c r="N94" s="2">
        <f t="shared" si="35"/>
        <v>0</v>
      </c>
      <c r="O94" s="2">
        <f t="shared" si="35"/>
        <v>0</v>
      </c>
      <c r="P94" s="2">
        <f t="shared" si="35"/>
        <v>0</v>
      </c>
      <c r="Q94" s="2">
        <f t="shared" si="35"/>
        <v>121.80991184759131</v>
      </c>
      <c r="R94" s="2">
        <f t="shared" si="35"/>
        <v>0</v>
      </c>
      <c r="S94" s="2">
        <f t="shared" si="35"/>
        <v>0</v>
      </c>
      <c r="T94" s="2">
        <f t="shared" si="35"/>
        <v>0</v>
      </c>
      <c r="U94" s="2">
        <f t="shared" si="36"/>
        <v>0</v>
      </c>
      <c r="V94" s="2">
        <f t="shared" si="36"/>
        <v>0</v>
      </c>
      <c r="W94" s="2">
        <f t="shared" si="36"/>
        <v>0</v>
      </c>
      <c r="X94" s="2">
        <f t="shared" si="36"/>
        <v>0</v>
      </c>
      <c r="Y94" s="2">
        <f t="shared" si="36"/>
        <v>0</v>
      </c>
      <c r="Z94" s="2">
        <f t="shared" si="36"/>
        <v>0</v>
      </c>
      <c r="AA94" s="2">
        <f t="shared" si="36"/>
        <v>0</v>
      </c>
      <c r="AB94" s="2">
        <f t="shared" si="36"/>
        <v>0</v>
      </c>
      <c r="AC94" s="2">
        <f t="shared" si="36"/>
        <v>0</v>
      </c>
      <c r="AD94" s="2">
        <f t="shared" si="36"/>
        <v>0</v>
      </c>
      <c r="AE94" s="2">
        <f t="shared" si="37"/>
        <v>0</v>
      </c>
      <c r="AF94" s="2">
        <f t="shared" si="37"/>
        <v>0</v>
      </c>
      <c r="AG94" s="2">
        <f t="shared" si="37"/>
        <v>0</v>
      </c>
      <c r="AH94" s="2">
        <f t="shared" si="37"/>
        <v>0</v>
      </c>
      <c r="AI94" s="2">
        <f t="shared" si="37"/>
        <v>0</v>
      </c>
      <c r="AJ94" s="2">
        <f t="shared" si="37"/>
        <v>0</v>
      </c>
      <c r="AK94" s="54">
        <f t="shared" si="38"/>
        <v>121.80991184759131</v>
      </c>
    </row>
    <row r="95" spans="1:37" x14ac:dyDescent="0.35">
      <c r="A95" s="29">
        <f t="shared" si="31"/>
        <v>91</v>
      </c>
      <c r="C95" s="36"/>
      <c r="J95" s="32">
        <v>7</v>
      </c>
      <c r="K95" s="2">
        <f t="shared" si="35"/>
        <v>0</v>
      </c>
      <c r="L95" s="2">
        <f t="shared" si="35"/>
        <v>0</v>
      </c>
      <c r="M95" s="2">
        <f t="shared" si="35"/>
        <v>0</v>
      </c>
      <c r="N95" s="2">
        <f t="shared" si="35"/>
        <v>0</v>
      </c>
      <c r="O95" s="2">
        <f t="shared" si="35"/>
        <v>0</v>
      </c>
      <c r="P95" s="2">
        <f t="shared" si="35"/>
        <v>0</v>
      </c>
      <c r="Q95" s="2">
        <f t="shared" si="35"/>
        <v>0</v>
      </c>
      <c r="R95" s="2">
        <f t="shared" si="35"/>
        <v>129.72324194639535</v>
      </c>
      <c r="S95" s="2">
        <f t="shared" si="35"/>
        <v>0</v>
      </c>
      <c r="T95" s="2">
        <f t="shared" si="35"/>
        <v>0</v>
      </c>
      <c r="U95" s="2">
        <f t="shared" si="36"/>
        <v>0</v>
      </c>
      <c r="V95" s="2">
        <f t="shared" si="36"/>
        <v>0</v>
      </c>
      <c r="W95" s="2">
        <f t="shared" si="36"/>
        <v>0</v>
      </c>
      <c r="X95" s="2">
        <f t="shared" si="36"/>
        <v>0</v>
      </c>
      <c r="Y95" s="2">
        <f t="shared" si="36"/>
        <v>0</v>
      </c>
      <c r="Z95" s="2">
        <f t="shared" si="36"/>
        <v>0</v>
      </c>
      <c r="AA95" s="2">
        <f t="shared" si="36"/>
        <v>0</v>
      </c>
      <c r="AB95" s="2">
        <f t="shared" si="36"/>
        <v>0</v>
      </c>
      <c r="AC95" s="2">
        <f t="shared" si="36"/>
        <v>0</v>
      </c>
      <c r="AD95" s="2">
        <f t="shared" si="36"/>
        <v>0</v>
      </c>
      <c r="AE95" s="2">
        <f t="shared" si="37"/>
        <v>0</v>
      </c>
      <c r="AF95" s="2">
        <f t="shared" si="37"/>
        <v>0</v>
      </c>
      <c r="AG95" s="2">
        <f t="shared" si="37"/>
        <v>0</v>
      </c>
      <c r="AH95" s="2">
        <f t="shared" si="37"/>
        <v>0</v>
      </c>
      <c r="AI95" s="2">
        <f t="shared" si="37"/>
        <v>0</v>
      </c>
      <c r="AJ95" s="2">
        <f t="shared" si="37"/>
        <v>0</v>
      </c>
      <c r="AK95" s="54">
        <f t="shared" si="38"/>
        <v>129.72324194639535</v>
      </c>
    </row>
    <row r="96" spans="1:37" x14ac:dyDescent="0.35">
      <c r="A96" s="29">
        <f t="shared" si="31"/>
        <v>92</v>
      </c>
      <c r="C96" s="36"/>
      <c r="J96" s="32">
        <v>8</v>
      </c>
      <c r="K96" s="2">
        <f t="shared" si="35"/>
        <v>0</v>
      </c>
      <c r="L96" s="2">
        <f t="shared" si="35"/>
        <v>0</v>
      </c>
      <c r="M96" s="2">
        <f t="shared" si="35"/>
        <v>0</v>
      </c>
      <c r="N96" s="2">
        <f t="shared" si="35"/>
        <v>0</v>
      </c>
      <c r="O96" s="2">
        <f t="shared" si="35"/>
        <v>0</v>
      </c>
      <c r="P96" s="2">
        <f t="shared" si="35"/>
        <v>0</v>
      </c>
      <c r="Q96" s="2">
        <f t="shared" si="35"/>
        <v>0</v>
      </c>
      <c r="R96" s="2">
        <f t="shared" si="35"/>
        <v>0</v>
      </c>
      <c r="S96" s="2">
        <f t="shared" si="35"/>
        <v>138.15065823328396</v>
      </c>
      <c r="T96" s="2">
        <f t="shared" si="35"/>
        <v>0</v>
      </c>
      <c r="U96" s="2">
        <f t="shared" si="36"/>
        <v>0</v>
      </c>
      <c r="V96" s="2">
        <f t="shared" si="36"/>
        <v>0</v>
      </c>
      <c r="W96" s="2">
        <f t="shared" si="36"/>
        <v>0</v>
      </c>
      <c r="X96" s="2">
        <f t="shared" si="36"/>
        <v>0</v>
      </c>
      <c r="Y96" s="2">
        <f t="shared" si="36"/>
        <v>0</v>
      </c>
      <c r="Z96" s="2">
        <f t="shared" si="36"/>
        <v>0</v>
      </c>
      <c r="AA96" s="2">
        <f t="shared" si="36"/>
        <v>0</v>
      </c>
      <c r="AB96" s="2">
        <f t="shared" si="36"/>
        <v>0</v>
      </c>
      <c r="AC96" s="2">
        <f t="shared" si="36"/>
        <v>0</v>
      </c>
      <c r="AD96" s="2">
        <f t="shared" si="36"/>
        <v>0</v>
      </c>
      <c r="AE96" s="2">
        <f t="shared" si="37"/>
        <v>0</v>
      </c>
      <c r="AF96" s="2">
        <f t="shared" si="37"/>
        <v>0</v>
      </c>
      <c r="AG96" s="2">
        <f t="shared" si="37"/>
        <v>0</v>
      </c>
      <c r="AH96" s="2">
        <f t="shared" si="37"/>
        <v>0</v>
      </c>
      <c r="AI96" s="2">
        <f t="shared" si="37"/>
        <v>0</v>
      </c>
      <c r="AJ96" s="2">
        <f t="shared" si="37"/>
        <v>0</v>
      </c>
      <c r="AK96" s="54">
        <f t="shared" si="38"/>
        <v>138.15065823328396</v>
      </c>
    </row>
    <row r="97" spans="1:37" x14ac:dyDescent="0.35">
      <c r="A97" s="29">
        <f t="shared" si="31"/>
        <v>93</v>
      </c>
      <c r="C97" s="36"/>
      <c r="J97" s="32">
        <v>9</v>
      </c>
      <c r="K97" s="2">
        <f t="shared" si="35"/>
        <v>0</v>
      </c>
      <c r="L97" s="2">
        <f t="shared" si="35"/>
        <v>0</v>
      </c>
      <c r="M97" s="2">
        <f t="shared" si="35"/>
        <v>0</v>
      </c>
      <c r="N97" s="2">
        <f t="shared" si="35"/>
        <v>0</v>
      </c>
      <c r="O97" s="2">
        <f t="shared" si="35"/>
        <v>0</v>
      </c>
      <c r="P97" s="2">
        <f t="shared" si="35"/>
        <v>0</v>
      </c>
      <c r="Q97" s="2">
        <f t="shared" si="35"/>
        <v>0</v>
      </c>
      <c r="R97" s="2">
        <f t="shared" si="35"/>
        <v>0</v>
      </c>
      <c r="S97" s="2">
        <f t="shared" si="35"/>
        <v>0</v>
      </c>
      <c r="T97" s="2">
        <f t="shared" si="35"/>
        <v>147.12555810296689</v>
      </c>
      <c r="U97" s="2">
        <f t="shared" si="36"/>
        <v>0</v>
      </c>
      <c r="V97" s="2">
        <f t="shared" si="36"/>
        <v>0</v>
      </c>
      <c r="W97" s="2">
        <f t="shared" si="36"/>
        <v>0</v>
      </c>
      <c r="X97" s="2">
        <f t="shared" si="36"/>
        <v>0</v>
      </c>
      <c r="Y97" s="2">
        <f t="shared" si="36"/>
        <v>0</v>
      </c>
      <c r="Z97" s="2">
        <f t="shared" si="36"/>
        <v>0</v>
      </c>
      <c r="AA97" s="2">
        <f t="shared" si="36"/>
        <v>0</v>
      </c>
      <c r="AB97" s="2">
        <f t="shared" si="36"/>
        <v>0</v>
      </c>
      <c r="AC97" s="2">
        <f t="shared" si="36"/>
        <v>0</v>
      </c>
      <c r="AD97" s="2">
        <f t="shared" si="36"/>
        <v>0</v>
      </c>
      <c r="AE97" s="2">
        <f t="shared" si="37"/>
        <v>0</v>
      </c>
      <c r="AF97" s="2">
        <f t="shared" si="37"/>
        <v>0</v>
      </c>
      <c r="AG97" s="2">
        <f t="shared" si="37"/>
        <v>0</v>
      </c>
      <c r="AH97" s="2">
        <f t="shared" si="37"/>
        <v>0</v>
      </c>
      <c r="AI97" s="2">
        <f t="shared" si="37"/>
        <v>0</v>
      </c>
      <c r="AJ97" s="2">
        <f t="shared" si="37"/>
        <v>0</v>
      </c>
      <c r="AK97" s="54">
        <f t="shared" si="38"/>
        <v>147.12555810296689</v>
      </c>
    </row>
    <row r="98" spans="1:37" x14ac:dyDescent="0.35">
      <c r="A98" s="29">
        <f t="shared" si="31"/>
        <v>94</v>
      </c>
      <c r="C98" s="36"/>
      <c r="J98" s="32">
        <v>10</v>
      </c>
      <c r="K98" s="2">
        <f t="shared" ref="K98:T107" si="39">IF($J98&lt;K$5,0,IFERROR(K$38*(1-$D$34)^($J98-K$5)*$D$34,K$38))</f>
        <v>0</v>
      </c>
      <c r="L98" s="2">
        <f t="shared" si="39"/>
        <v>0</v>
      </c>
      <c r="M98" s="2">
        <f t="shared" si="39"/>
        <v>0</v>
      </c>
      <c r="N98" s="2">
        <f t="shared" si="39"/>
        <v>0</v>
      </c>
      <c r="O98" s="2">
        <f t="shared" si="39"/>
        <v>0</v>
      </c>
      <c r="P98" s="2">
        <f t="shared" si="39"/>
        <v>0</v>
      </c>
      <c r="Q98" s="2">
        <f t="shared" si="39"/>
        <v>0</v>
      </c>
      <c r="R98" s="2">
        <f t="shared" si="39"/>
        <v>0</v>
      </c>
      <c r="S98" s="2">
        <f t="shared" si="39"/>
        <v>0</v>
      </c>
      <c r="T98" s="2">
        <f t="shared" si="39"/>
        <v>0</v>
      </c>
      <c r="U98" s="2">
        <f t="shared" ref="U98:AD107" si="40">IF($J98&lt;U$5,0,IFERROR(U$38*(1-$D$34)^($J98-U$5)*$D$34,U$38))</f>
        <v>156.68350859796661</v>
      </c>
      <c r="V98" s="2">
        <f t="shared" si="40"/>
        <v>0</v>
      </c>
      <c r="W98" s="2">
        <f t="shared" si="40"/>
        <v>0</v>
      </c>
      <c r="X98" s="2">
        <f t="shared" si="40"/>
        <v>0</v>
      </c>
      <c r="Y98" s="2">
        <f t="shared" si="40"/>
        <v>0</v>
      </c>
      <c r="Z98" s="2">
        <f t="shared" si="40"/>
        <v>0</v>
      </c>
      <c r="AA98" s="2">
        <f t="shared" si="40"/>
        <v>0</v>
      </c>
      <c r="AB98" s="2">
        <f t="shared" si="40"/>
        <v>0</v>
      </c>
      <c r="AC98" s="2">
        <f t="shared" si="40"/>
        <v>0</v>
      </c>
      <c r="AD98" s="2">
        <f t="shared" si="40"/>
        <v>0</v>
      </c>
      <c r="AE98" s="2">
        <f t="shared" ref="AE98:AJ107" si="41">IF($J98&lt;AE$5,0,IFERROR(AE$38*(1-$D$34)^($J98-AE$5)*$D$34,AE$38))</f>
        <v>0</v>
      </c>
      <c r="AF98" s="2">
        <f t="shared" si="41"/>
        <v>0</v>
      </c>
      <c r="AG98" s="2">
        <f t="shared" si="41"/>
        <v>0</v>
      </c>
      <c r="AH98" s="2">
        <f t="shared" si="41"/>
        <v>0</v>
      </c>
      <c r="AI98" s="2">
        <f t="shared" si="41"/>
        <v>0</v>
      </c>
      <c r="AJ98" s="2">
        <f t="shared" si="41"/>
        <v>0</v>
      </c>
      <c r="AK98" s="54">
        <f t="shared" si="38"/>
        <v>156.68350859796661</v>
      </c>
    </row>
    <row r="99" spans="1:37" x14ac:dyDescent="0.35">
      <c r="A99" s="29">
        <f t="shared" si="31"/>
        <v>95</v>
      </c>
      <c r="C99" s="36"/>
      <c r="J99" s="32">
        <v>11</v>
      </c>
      <c r="K99" s="2">
        <f t="shared" si="39"/>
        <v>0</v>
      </c>
      <c r="L99" s="2">
        <f t="shared" si="39"/>
        <v>0</v>
      </c>
      <c r="M99" s="2">
        <f t="shared" si="39"/>
        <v>0</v>
      </c>
      <c r="N99" s="2">
        <f t="shared" si="39"/>
        <v>0</v>
      </c>
      <c r="O99" s="2">
        <f t="shared" si="39"/>
        <v>0</v>
      </c>
      <c r="P99" s="2">
        <f t="shared" si="39"/>
        <v>0</v>
      </c>
      <c r="Q99" s="2">
        <f t="shared" si="39"/>
        <v>0</v>
      </c>
      <c r="R99" s="2">
        <f t="shared" si="39"/>
        <v>0</v>
      </c>
      <c r="S99" s="2">
        <f t="shared" si="39"/>
        <v>0</v>
      </c>
      <c r="T99" s="2">
        <f t="shared" si="39"/>
        <v>0</v>
      </c>
      <c r="U99" s="2">
        <f t="shared" si="40"/>
        <v>0</v>
      </c>
      <c r="V99" s="2">
        <f t="shared" si="40"/>
        <v>166.86238735888276</v>
      </c>
      <c r="W99" s="2">
        <f t="shared" si="40"/>
        <v>0</v>
      </c>
      <c r="X99" s="2">
        <f t="shared" si="40"/>
        <v>0</v>
      </c>
      <c r="Y99" s="2">
        <f t="shared" si="40"/>
        <v>0</v>
      </c>
      <c r="Z99" s="2">
        <f t="shared" si="40"/>
        <v>0</v>
      </c>
      <c r="AA99" s="2">
        <f t="shared" si="40"/>
        <v>0</v>
      </c>
      <c r="AB99" s="2">
        <f t="shared" si="40"/>
        <v>0</v>
      </c>
      <c r="AC99" s="2">
        <f t="shared" si="40"/>
        <v>0</v>
      </c>
      <c r="AD99" s="2">
        <f t="shared" si="40"/>
        <v>0</v>
      </c>
      <c r="AE99" s="2">
        <f t="shared" si="41"/>
        <v>0</v>
      </c>
      <c r="AF99" s="2">
        <f t="shared" si="41"/>
        <v>0</v>
      </c>
      <c r="AG99" s="2">
        <f t="shared" si="41"/>
        <v>0</v>
      </c>
      <c r="AH99" s="2">
        <f t="shared" si="41"/>
        <v>0</v>
      </c>
      <c r="AI99" s="2">
        <f t="shared" si="41"/>
        <v>0</v>
      </c>
      <c r="AJ99" s="2">
        <f t="shared" si="41"/>
        <v>0</v>
      </c>
      <c r="AK99" s="54">
        <f t="shared" si="38"/>
        <v>166.86238735888276</v>
      </c>
    </row>
    <row r="100" spans="1:37" x14ac:dyDescent="0.35">
      <c r="A100" s="29">
        <f t="shared" si="31"/>
        <v>96</v>
      </c>
      <c r="C100" s="36"/>
      <c r="J100" s="32">
        <v>12</v>
      </c>
      <c r="K100" s="2">
        <f t="shared" si="39"/>
        <v>0</v>
      </c>
      <c r="L100" s="2">
        <f t="shared" si="39"/>
        <v>0</v>
      </c>
      <c r="M100" s="2">
        <f t="shared" si="39"/>
        <v>0</v>
      </c>
      <c r="N100" s="2">
        <f t="shared" si="39"/>
        <v>0</v>
      </c>
      <c r="O100" s="2">
        <f t="shared" si="39"/>
        <v>0</v>
      </c>
      <c r="P100" s="2">
        <f t="shared" si="39"/>
        <v>0</v>
      </c>
      <c r="Q100" s="2">
        <f t="shared" si="39"/>
        <v>0</v>
      </c>
      <c r="R100" s="2">
        <f t="shared" si="39"/>
        <v>0</v>
      </c>
      <c r="S100" s="2">
        <f t="shared" si="39"/>
        <v>0</v>
      </c>
      <c r="T100" s="2">
        <f t="shared" si="39"/>
        <v>0</v>
      </c>
      <c r="U100" s="2">
        <f t="shared" si="40"/>
        <v>0</v>
      </c>
      <c r="V100" s="2">
        <f t="shared" si="40"/>
        <v>0</v>
      </c>
      <c r="W100" s="2">
        <f t="shared" si="40"/>
        <v>177.70253273143243</v>
      </c>
      <c r="X100" s="2">
        <f t="shared" si="40"/>
        <v>0</v>
      </c>
      <c r="Y100" s="2">
        <f t="shared" si="40"/>
        <v>0</v>
      </c>
      <c r="Z100" s="2">
        <f t="shared" si="40"/>
        <v>0</v>
      </c>
      <c r="AA100" s="2">
        <f t="shared" si="40"/>
        <v>0</v>
      </c>
      <c r="AB100" s="2">
        <f t="shared" si="40"/>
        <v>0</v>
      </c>
      <c r="AC100" s="2">
        <f t="shared" si="40"/>
        <v>0</v>
      </c>
      <c r="AD100" s="2">
        <f t="shared" si="40"/>
        <v>0</v>
      </c>
      <c r="AE100" s="2">
        <f t="shared" si="41"/>
        <v>0</v>
      </c>
      <c r="AF100" s="2">
        <f t="shared" si="41"/>
        <v>0</v>
      </c>
      <c r="AG100" s="2">
        <f t="shared" si="41"/>
        <v>0</v>
      </c>
      <c r="AH100" s="2">
        <f t="shared" si="41"/>
        <v>0</v>
      </c>
      <c r="AI100" s="2">
        <f t="shared" si="41"/>
        <v>0</v>
      </c>
      <c r="AJ100" s="2">
        <f t="shared" si="41"/>
        <v>0</v>
      </c>
      <c r="AK100" s="54">
        <f t="shared" si="38"/>
        <v>177.70253273143243</v>
      </c>
    </row>
    <row r="101" spans="1:37" x14ac:dyDescent="0.35">
      <c r="A101" s="29">
        <f t="shared" si="31"/>
        <v>97</v>
      </c>
      <c r="C101" s="36"/>
      <c r="J101" s="32">
        <v>13</v>
      </c>
      <c r="K101" s="2">
        <f t="shared" si="39"/>
        <v>0</v>
      </c>
      <c r="L101" s="2">
        <f t="shared" si="39"/>
        <v>0</v>
      </c>
      <c r="M101" s="2">
        <f t="shared" si="39"/>
        <v>0</v>
      </c>
      <c r="N101" s="2">
        <f t="shared" si="39"/>
        <v>0</v>
      </c>
      <c r="O101" s="2">
        <f t="shared" si="39"/>
        <v>0</v>
      </c>
      <c r="P101" s="2">
        <f t="shared" si="39"/>
        <v>0</v>
      </c>
      <c r="Q101" s="2">
        <f t="shared" si="39"/>
        <v>0</v>
      </c>
      <c r="R101" s="2">
        <f t="shared" si="39"/>
        <v>0</v>
      </c>
      <c r="S101" s="2">
        <f t="shared" si="39"/>
        <v>0</v>
      </c>
      <c r="T101" s="2">
        <f t="shared" si="39"/>
        <v>0</v>
      </c>
      <c r="U101" s="2">
        <f t="shared" si="40"/>
        <v>0</v>
      </c>
      <c r="V101" s="2">
        <f t="shared" si="40"/>
        <v>0</v>
      </c>
      <c r="W101" s="2">
        <f t="shared" si="40"/>
        <v>0</v>
      </c>
      <c r="X101" s="2">
        <f t="shared" si="40"/>
        <v>189.24690362513124</v>
      </c>
      <c r="Y101" s="2">
        <f t="shared" si="40"/>
        <v>0</v>
      </c>
      <c r="Z101" s="2">
        <f t="shared" si="40"/>
        <v>0</v>
      </c>
      <c r="AA101" s="2">
        <f t="shared" si="40"/>
        <v>0</v>
      </c>
      <c r="AB101" s="2">
        <f t="shared" si="40"/>
        <v>0</v>
      </c>
      <c r="AC101" s="2">
        <f t="shared" si="40"/>
        <v>0</v>
      </c>
      <c r="AD101" s="2">
        <f t="shared" si="40"/>
        <v>0</v>
      </c>
      <c r="AE101" s="2">
        <f t="shared" si="41"/>
        <v>0</v>
      </c>
      <c r="AF101" s="2">
        <f t="shared" si="41"/>
        <v>0</v>
      </c>
      <c r="AG101" s="2">
        <f t="shared" si="41"/>
        <v>0</v>
      </c>
      <c r="AH101" s="2">
        <f t="shared" si="41"/>
        <v>0</v>
      </c>
      <c r="AI101" s="2">
        <f t="shared" si="41"/>
        <v>0</v>
      </c>
      <c r="AJ101" s="2">
        <f t="shared" si="41"/>
        <v>0</v>
      </c>
      <c r="AK101" s="54">
        <f t="shared" si="38"/>
        <v>189.24690362513124</v>
      </c>
    </row>
    <row r="102" spans="1:37" x14ac:dyDescent="0.35">
      <c r="A102" s="29">
        <f t="shared" si="31"/>
        <v>98</v>
      </c>
      <c r="C102" s="36"/>
      <c r="J102" s="32">
        <v>14</v>
      </c>
      <c r="K102" s="2">
        <f t="shared" si="39"/>
        <v>0</v>
      </c>
      <c r="L102" s="2">
        <f t="shared" si="39"/>
        <v>0</v>
      </c>
      <c r="M102" s="2">
        <f t="shared" si="39"/>
        <v>0</v>
      </c>
      <c r="N102" s="2">
        <f t="shared" si="39"/>
        <v>0</v>
      </c>
      <c r="O102" s="2">
        <f t="shared" si="39"/>
        <v>0</v>
      </c>
      <c r="P102" s="2">
        <f t="shared" si="39"/>
        <v>0</v>
      </c>
      <c r="Q102" s="2">
        <f t="shared" si="39"/>
        <v>0</v>
      </c>
      <c r="R102" s="2">
        <f t="shared" si="39"/>
        <v>0</v>
      </c>
      <c r="S102" s="2">
        <f t="shared" si="39"/>
        <v>0</v>
      </c>
      <c r="T102" s="2">
        <f t="shared" si="39"/>
        <v>0</v>
      </c>
      <c r="U102" s="2">
        <f t="shared" si="40"/>
        <v>0</v>
      </c>
      <c r="V102" s="2">
        <f t="shared" si="40"/>
        <v>0</v>
      </c>
      <c r="W102" s="2">
        <f t="shared" si="40"/>
        <v>0</v>
      </c>
      <c r="X102" s="2">
        <f t="shared" si="40"/>
        <v>0</v>
      </c>
      <c r="Y102" s="2">
        <f t="shared" si="40"/>
        <v>201.54124975712747</v>
      </c>
      <c r="Z102" s="2">
        <f t="shared" si="40"/>
        <v>0</v>
      </c>
      <c r="AA102" s="2">
        <f t="shared" si="40"/>
        <v>0</v>
      </c>
      <c r="AB102" s="2">
        <f t="shared" si="40"/>
        <v>0</v>
      </c>
      <c r="AC102" s="2">
        <f t="shared" si="40"/>
        <v>0</v>
      </c>
      <c r="AD102" s="2">
        <f t="shared" si="40"/>
        <v>0</v>
      </c>
      <c r="AE102" s="2">
        <f t="shared" si="41"/>
        <v>0</v>
      </c>
      <c r="AF102" s="2">
        <f t="shared" si="41"/>
        <v>0</v>
      </c>
      <c r="AG102" s="2">
        <f t="shared" si="41"/>
        <v>0</v>
      </c>
      <c r="AH102" s="2">
        <f t="shared" si="41"/>
        <v>0</v>
      </c>
      <c r="AI102" s="2">
        <f t="shared" si="41"/>
        <v>0</v>
      </c>
      <c r="AJ102" s="2">
        <f t="shared" si="41"/>
        <v>0</v>
      </c>
      <c r="AK102" s="54">
        <f t="shared" si="38"/>
        <v>201.54124975712747</v>
      </c>
    </row>
    <row r="103" spans="1:37" x14ac:dyDescent="0.35">
      <c r="A103" s="29">
        <f t="shared" si="31"/>
        <v>99</v>
      </c>
      <c r="C103" s="36"/>
      <c r="J103" s="32">
        <v>15</v>
      </c>
      <c r="K103" s="2">
        <f t="shared" si="39"/>
        <v>0</v>
      </c>
      <c r="L103" s="2">
        <f t="shared" si="39"/>
        <v>0</v>
      </c>
      <c r="M103" s="2">
        <f t="shared" si="39"/>
        <v>0</v>
      </c>
      <c r="N103" s="2">
        <f t="shared" si="39"/>
        <v>0</v>
      </c>
      <c r="O103" s="2">
        <f t="shared" si="39"/>
        <v>0</v>
      </c>
      <c r="P103" s="2">
        <f t="shared" si="39"/>
        <v>0</v>
      </c>
      <c r="Q103" s="2">
        <f t="shared" si="39"/>
        <v>0</v>
      </c>
      <c r="R103" s="2">
        <f t="shared" si="39"/>
        <v>0</v>
      </c>
      <c r="S103" s="2">
        <f t="shared" si="39"/>
        <v>0</v>
      </c>
      <c r="T103" s="2">
        <f t="shared" si="39"/>
        <v>0</v>
      </c>
      <c r="U103" s="2">
        <f t="shared" si="40"/>
        <v>0</v>
      </c>
      <c r="V103" s="2">
        <f t="shared" si="40"/>
        <v>0</v>
      </c>
      <c r="W103" s="2">
        <f t="shared" si="40"/>
        <v>0</v>
      </c>
      <c r="X103" s="2">
        <f t="shared" si="40"/>
        <v>0</v>
      </c>
      <c r="Y103" s="2">
        <f t="shared" si="40"/>
        <v>0</v>
      </c>
      <c r="Z103" s="2">
        <f t="shared" si="40"/>
        <v>214.63429295585462</v>
      </c>
      <c r="AA103" s="2">
        <f t="shared" si="40"/>
        <v>0</v>
      </c>
      <c r="AB103" s="2">
        <f t="shared" si="40"/>
        <v>0</v>
      </c>
      <c r="AC103" s="2">
        <f t="shared" si="40"/>
        <v>0</v>
      </c>
      <c r="AD103" s="2">
        <f t="shared" si="40"/>
        <v>0</v>
      </c>
      <c r="AE103" s="2">
        <f t="shared" si="41"/>
        <v>0</v>
      </c>
      <c r="AF103" s="2">
        <f t="shared" si="41"/>
        <v>0</v>
      </c>
      <c r="AG103" s="2">
        <f t="shared" si="41"/>
        <v>0</v>
      </c>
      <c r="AH103" s="2">
        <f t="shared" si="41"/>
        <v>0</v>
      </c>
      <c r="AI103" s="2">
        <f t="shared" si="41"/>
        <v>0</v>
      </c>
      <c r="AJ103" s="2">
        <f t="shared" si="41"/>
        <v>0</v>
      </c>
      <c r="AK103" s="54">
        <f t="shared" si="38"/>
        <v>214.63429295585462</v>
      </c>
    </row>
    <row r="104" spans="1:37" x14ac:dyDescent="0.35">
      <c r="A104" s="29">
        <f t="shared" si="31"/>
        <v>100</v>
      </c>
      <c r="C104" s="36"/>
      <c r="J104" s="32">
        <v>16</v>
      </c>
      <c r="K104" s="2">
        <f t="shared" si="39"/>
        <v>0</v>
      </c>
      <c r="L104" s="2">
        <f t="shared" si="39"/>
        <v>0</v>
      </c>
      <c r="M104" s="2">
        <f t="shared" si="39"/>
        <v>0</v>
      </c>
      <c r="N104" s="2">
        <f t="shared" si="39"/>
        <v>0</v>
      </c>
      <c r="O104" s="2">
        <f t="shared" si="39"/>
        <v>0</v>
      </c>
      <c r="P104" s="2">
        <f t="shared" si="39"/>
        <v>0</v>
      </c>
      <c r="Q104" s="2">
        <f t="shared" si="39"/>
        <v>0</v>
      </c>
      <c r="R104" s="2">
        <f t="shared" si="39"/>
        <v>0</v>
      </c>
      <c r="S104" s="2">
        <f t="shared" si="39"/>
        <v>0</v>
      </c>
      <c r="T104" s="2">
        <f t="shared" si="39"/>
        <v>0</v>
      </c>
      <c r="U104" s="2">
        <f t="shared" si="40"/>
        <v>0</v>
      </c>
      <c r="V104" s="2">
        <f t="shared" si="40"/>
        <v>0</v>
      </c>
      <c r="W104" s="2">
        <f t="shared" si="40"/>
        <v>0</v>
      </c>
      <c r="X104" s="2">
        <f t="shared" si="40"/>
        <v>0</v>
      </c>
      <c r="Y104" s="2">
        <f t="shared" si="40"/>
        <v>0</v>
      </c>
      <c r="Z104" s="2">
        <f t="shared" si="40"/>
        <v>0</v>
      </c>
      <c r="AA104" s="2">
        <f t="shared" si="40"/>
        <v>228.5779202430021</v>
      </c>
      <c r="AB104" s="2">
        <f t="shared" si="40"/>
        <v>0</v>
      </c>
      <c r="AC104" s="2">
        <f t="shared" si="40"/>
        <v>0</v>
      </c>
      <c r="AD104" s="2">
        <f t="shared" si="40"/>
        <v>0</v>
      </c>
      <c r="AE104" s="2">
        <f t="shared" si="41"/>
        <v>0</v>
      </c>
      <c r="AF104" s="2">
        <f t="shared" si="41"/>
        <v>0</v>
      </c>
      <c r="AG104" s="2">
        <f t="shared" si="41"/>
        <v>0</v>
      </c>
      <c r="AH104" s="2">
        <f t="shared" si="41"/>
        <v>0</v>
      </c>
      <c r="AI104" s="2">
        <f t="shared" si="41"/>
        <v>0</v>
      </c>
      <c r="AJ104" s="2">
        <f t="shared" si="41"/>
        <v>0</v>
      </c>
      <c r="AK104" s="54">
        <f t="shared" si="38"/>
        <v>228.5779202430021</v>
      </c>
    </row>
    <row r="105" spans="1:37" x14ac:dyDescent="0.35">
      <c r="A105" s="29">
        <f t="shared" si="31"/>
        <v>101</v>
      </c>
      <c r="C105" s="36"/>
      <c r="J105" s="32">
        <v>17</v>
      </c>
      <c r="K105" s="2">
        <f t="shared" si="39"/>
        <v>0</v>
      </c>
      <c r="L105" s="2">
        <f t="shared" si="39"/>
        <v>0</v>
      </c>
      <c r="M105" s="2">
        <f t="shared" si="39"/>
        <v>0</v>
      </c>
      <c r="N105" s="2">
        <f t="shared" si="39"/>
        <v>0</v>
      </c>
      <c r="O105" s="2">
        <f t="shared" si="39"/>
        <v>0</v>
      </c>
      <c r="P105" s="2">
        <f t="shared" si="39"/>
        <v>0</v>
      </c>
      <c r="Q105" s="2">
        <f t="shared" si="39"/>
        <v>0</v>
      </c>
      <c r="R105" s="2">
        <f t="shared" si="39"/>
        <v>0</v>
      </c>
      <c r="S105" s="2">
        <f t="shared" si="39"/>
        <v>0</v>
      </c>
      <c r="T105" s="2">
        <f t="shared" si="39"/>
        <v>0</v>
      </c>
      <c r="U105" s="2">
        <f t="shared" si="40"/>
        <v>0</v>
      </c>
      <c r="V105" s="2">
        <f t="shared" si="40"/>
        <v>0</v>
      </c>
      <c r="W105" s="2">
        <f t="shared" si="40"/>
        <v>0</v>
      </c>
      <c r="X105" s="2">
        <f t="shared" si="40"/>
        <v>0</v>
      </c>
      <c r="Y105" s="2">
        <f t="shared" si="40"/>
        <v>0</v>
      </c>
      <c r="Z105" s="2">
        <f t="shared" si="40"/>
        <v>0</v>
      </c>
      <c r="AA105" s="2">
        <f t="shared" si="40"/>
        <v>0</v>
      </c>
      <c r="AB105" s="2">
        <f t="shared" si="40"/>
        <v>243.42738945897344</v>
      </c>
      <c r="AC105" s="2">
        <f t="shared" si="40"/>
        <v>0</v>
      </c>
      <c r="AD105" s="2">
        <f t="shared" si="40"/>
        <v>0</v>
      </c>
      <c r="AE105" s="2">
        <f t="shared" si="41"/>
        <v>0</v>
      </c>
      <c r="AF105" s="2">
        <f t="shared" si="41"/>
        <v>0</v>
      </c>
      <c r="AG105" s="2">
        <f t="shared" si="41"/>
        <v>0</v>
      </c>
      <c r="AH105" s="2">
        <f t="shared" si="41"/>
        <v>0</v>
      </c>
      <c r="AI105" s="2">
        <f t="shared" si="41"/>
        <v>0</v>
      </c>
      <c r="AJ105" s="2">
        <f t="shared" si="41"/>
        <v>0</v>
      </c>
      <c r="AK105" s="54">
        <f t="shared" si="38"/>
        <v>243.42738945897344</v>
      </c>
    </row>
    <row r="106" spans="1:37" x14ac:dyDescent="0.35">
      <c r="A106" s="29">
        <f t="shared" si="31"/>
        <v>102</v>
      </c>
      <c r="C106" s="36"/>
      <c r="J106" s="32">
        <v>18</v>
      </c>
      <c r="K106" s="2">
        <f t="shared" si="39"/>
        <v>0</v>
      </c>
      <c r="L106" s="2">
        <f t="shared" si="39"/>
        <v>0</v>
      </c>
      <c r="M106" s="2">
        <f t="shared" si="39"/>
        <v>0</v>
      </c>
      <c r="N106" s="2">
        <f t="shared" si="39"/>
        <v>0</v>
      </c>
      <c r="O106" s="2">
        <f t="shared" si="39"/>
        <v>0</v>
      </c>
      <c r="P106" s="2">
        <f t="shared" si="39"/>
        <v>0</v>
      </c>
      <c r="Q106" s="2">
        <f t="shared" si="39"/>
        <v>0</v>
      </c>
      <c r="R106" s="2">
        <f t="shared" si="39"/>
        <v>0</v>
      </c>
      <c r="S106" s="2">
        <f t="shared" si="39"/>
        <v>0</v>
      </c>
      <c r="T106" s="2">
        <f t="shared" si="39"/>
        <v>0</v>
      </c>
      <c r="U106" s="2">
        <f t="shared" si="40"/>
        <v>0</v>
      </c>
      <c r="V106" s="2">
        <f t="shared" si="40"/>
        <v>0</v>
      </c>
      <c r="W106" s="2">
        <f t="shared" si="40"/>
        <v>0</v>
      </c>
      <c r="X106" s="2">
        <f t="shared" si="40"/>
        <v>0</v>
      </c>
      <c r="Y106" s="2">
        <f t="shared" si="40"/>
        <v>0</v>
      </c>
      <c r="Z106" s="2">
        <f t="shared" si="40"/>
        <v>0</v>
      </c>
      <c r="AA106" s="2">
        <f t="shared" si="40"/>
        <v>0</v>
      </c>
      <c r="AB106" s="2">
        <f t="shared" si="40"/>
        <v>0</v>
      </c>
      <c r="AC106" s="2">
        <f t="shared" si="40"/>
        <v>259.24154824671808</v>
      </c>
      <c r="AD106" s="2">
        <f t="shared" si="40"/>
        <v>0</v>
      </c>
      <c r="AE106" s="2">
        <f t="shared" si="41"/>
        <v>0</v>
      </c>
      <c r="AF106" s="2">
        <f t="shared" si="41"/>
        <v>0</v>
      </c>
      <c r="AG106" s="2">
        <f t="shared" si="41"/>
        <v>0</v>
      </c>
      <c r="AH106" s="2">
        <f t="shared" si="41"/>
        <v>0</v>
      </c>
      <c r="AI106" s="2">
        <f t="shared" si="41"/>
        <v>0</v>
      </c>
      <c r="AJ106" s="2">
        <f t="shared" si="41"/>
        <v>0</v>
      </c>
      <c r="AK106" s="54">
        <f t="shared" si="38"/>
        <v>259.24154824671808</v>
      </c>
    </row>
    <row r="107" spans="1:37" x14ac:dyDescent="0.35">
      <c r="A107" s="29">
        <f t="shared" si="31"/>
        <v>103</v>
      </c>
      <c r="C107" s="36"/>
      <c r="J107" s="32">
        <v>19</v>
      </c>
      <c r="K107" s="2">
        <f t="shared" si="39"/>
        <v>0</v>
      </c>
      <c r="L107" s="2">
        <f t="shared" si="39"/>
        <v>0</v>
      </c>
      <c r="M107" s="2">
        <f t="shared" si="39"/>
        <v>0</v>
      </c>
      <c r="N107" s="2">
        <f t="shared" si="39"/>
        <v>0</v>
      </c>
      <c r="O107" s="2">
        <f t="shared" si="39"/>
        <v>0</v>
      </c>
      <c r="P107" s="2">
        <f t="shared" si="39"/>
        <v>0</v>
      </c>
      <c r="Q107" s="2">
        <f t="shared" si="39"/>
        <v>0</v>
      </c>
      <c r="R107" s="2">
        <f t="shared" si="39"/>
        <v>0</v>
      </c>
      <c r="S107" s="2">
        <f t="shared" si="39"/>
        <v>0</v>
      </c>
      <c r="T107" s="2">
        <f t="shared" si="39"/>
        <v>0</v>
      </c>
      <c r="U107" s="2">
        <f t="shared" si="40"/>
        <v>0</v>
      </c>
      <c r="V107" s="2">
        <f t="shared" si="40"/>
        <v>0</v>
      </c>
      <c r="W107" s="2">
        <f t="shared" si="40"/>
        <v>0</v>
      </c>
      <c r="X107" s="2">
        <f t="shared" si="40"/>
        <v>0</v>
      </c>
      <c r="Y107" s="2">
        <f t="shared" si="40"/>
        <v>0</v>
      </c>
      <c r="Z107" s="2">
        <f t="shared" si="40"/>
        <v>0</v>
      </c>
      <c r="AA107" s="2">
        <f t="shared" si="40"/>
        <v>0</v>
      </c>
      <c r="AB107" s="2">
        <f t="shared" si="40"/>
        <v>0</v>
      </c>
      <c r="AC107" s="2">
        <f t="shared" si="40"/>
        <v>0</v>
      </c>
      <c r="AD107" s="2">
        <f t="shared" si="40"/>
        <v>276.08306726175618</v>
      </c>
      <c r="AE107" s="2">
        <f t="shared" si="41"/>
        <v>0</v>
      </c>
      <c r="AF107" s="2">
        <f t="shared" si="41"/>
        <v>0</v>
      </c>
      <c r="AG107" s="2">
        <f t="shared" si="41"/>
        <v>0</v>
      </c>
      <c r="AH107" s="2">
        <f t="shared" si="41"/>
        <v>0</v>
      </c>
      <c r="AI107" s="2">
        <f t="shared" si="41"/>
        <v>0</v>
      </c>
      <c r="AJ107" s="2">
        <f t="shared" si="41"/>
        <v>0</v>
      </c>
      <c r="AK107" s="54">
        <f t="shared" si="38"/>
        <v>276.08306726175618</v>
      </c>
    </row>
    <row r="108" spans="1:37" x14ac:dyDescent="0.35">
      <c r="A108" s="29">
        <f t="shared" si="31"/>
        <v>104</v>
      </c>
      <c r="C108" s="36"/>
      <c r="J108" s="32">
        <v>20</v>
      </c>
      <c r="K108" s="2">
        <f t="shared" ref="K108:T113" si="42">IF($J108&lt;K$5,0,IFERROR(K$38*(1-$D$34)^($J108-K$5)*$D$34,K$38))</f>
        <v>0</v>
      </c>
      <c r="L108" s="2">
        <f t="shared" si="42"/>
        <v>0</v>
      </c>
      <c r="M108" s="2">
        <f t="shared" si="42"/>
        <v>0</v>
      </c>
      <c r="N108" s="2">
        <f t="shared" si="42"/>
        <v>0</v>
      </c>
      <c r="O108" s="2">
        <f t="shared" si="42"/>
        <v>0</v>
      </c>
      <c r="P108" s="2">
        <f t="shared" si="42"/>
        <v>0</v>
      </c>
      <c r="Q108" s="2">
        <f t="shared" si="42"/>
        <v>0</v>
      </c>
      <c r="R108" s="2">
        <f t="shared" si="42"/>
        <v>0</v>
      </c>
      <c r="S108" s="2">
        <f t="shared" si="42"/>
        <v>0</v>
      </c>
      <c r="T108" s="2">
        <f t="shared" si="42"/>
        <v>0</v>
      </c>
      <c r="U108" s="2">
        <f t="shared" ref="U108:AD113" si="43">IF($J108&lt;U$5,0,IFERROR(U$38*(1-$D$34)^($J108-U$5)*$D$34,U$38))</f>
        <v>0</v>
      </c>
      <c r="V108" s="2">
        <f t="shared" si="43"/>
        <v>0</v>
      </c>
      <c r="W108" s="2">
        <f t="shared" si="43"/>
        <v>0</v>
      </c>
      <c r="X108" s="2">
        <f t="shared" si="43"/>
        <v>0</v>
      </c>
      <c r="Y108" s="2">
        <f t="shared" si="43"/>
        <v>0</v>
      </c>
      <c r="Z108" s="2">
        <f t="shared" si="43"/>
        <v>0</v>
      </c>
      <c r="AA108" s="2">
        <f t="shared" si="43"/>
        <v>0</v>
      </c>
      <c r="AB108" s="2">
        <f t="shared" si="43"/>
        <v>0</v>
      </c>
      <c r="AC108" s="2">
        <f t="shared" si="43"/>
        <v>0</v>
      </c>
      <c r="AD108" s="2">
        <f t="shared" si="43"/>
        <v>0</v>
      </c>
      <c r="AE108" s="2">
        <f t="shared" ref="AE108:AJ113" si="44">IF($J108&lt;AE$5,0,IFERROR(AE$38*(1-$D$34)^($J108-AE$5)*$D$34,AE$38))</f>
        <v>294.01868853259452</v>
      </c>
      <c r="AF108" s="2">
        <f t="shared" si="44"/>
        <v>0</v>
      </c>
      <c r="AG108" s="2">
        <f t="shared" si="44"/>
        <v>0</v>
      </c>
      <c r="AH108" s="2">
        <f t="shared" si="44"/>
        <v>0</v>
      </c>
      <c r="AI108" s="2">
        <f t="shared" si="44"/>
        <v>0</v>
      </c>
      <c r="AJ108" s="2">
        <f t="shared" si="44"/>
        <v>0</v>
      </c>
      <c r="AK108" s="54">
        <f t="shared" si="38"/>
        <v>294.01868853259452</v>
      </c>
    </row>
    <row r="109" spans="1:37" x14ac:dyDescent="0.35">
      <c r="A109" s="29">
        <f t="shared" si="31"/>
        <v>105</v>
      </c>
      <c r="C109" s="36"/>
      <c r="J109" s="32">
        <v>21</v>
      </c>
      <c r="K109" s="2">
        <f t="shared" si="42"/>
        <v>0</v>
      </c>
      <c r="L109" s="2">
        <f t="shared" si="42"/>
        <v>0</v>
      </c>
      <c r="M109" s="2">
        <f t="shared" si="42"/>
        <v>0</v>
      </c>
      <c r="N109" s="2">
        <f t="shared" si="42"/>
        <v>0</v>
      </c>
      <c r="O109" s="2">
        <f t="shared" si="42"/>
        <v>0</v>
      </c>
      <c r="P109" s="2">
        <f t="shared" si="42"/>
        <v>0</v>
      </c>
      <c r="Q109" s="2">
        <f t="shared" si="42"/>
        <v>0</v>
      </c>
      <c r="R109" s="2">
        <f t="shared" si="42"/>
        <v>0</v>
      </c>
      <c r="S109" s="2">
        <f t="shared" si="42"/>
        <v>0</v>
      </c>
      <c r="T109" s="2">
        <f t="shared" si="42"/>
        <v>0</v>
      </c>
      <c r="U109" s="2">
        <f t="shared" si="43"/>
        <v>0</v>
      </c>
      <c r="V109" s="2">
        <f t="shared" si="43"/>
        <v>0</v>
      </c>
      <c r="W109" s="2">
        <f t="shared" si="43"/>
        <v>0</v>
      </c>
      <c r="X109" s="2">
        <f t="shared" si="43"/>
        <v>0</v>
      </c>
      <c r="Y109" s="2">
        <f t="shared" si="43"/>
        <v>0</v>
      </c>
      <c r="Z109" s="2">
        <f t="shared" si="43"/>
        <v>0</v>
      </c>
      <c r="AA109" s="2">
        <f t="shared" si="43"/>
        <v>0</v>
      </c>
      <c r="AB109" s="2">
        <f t="shared" si="43"/>
        <v>0</v>
      </c>
      <c r="AC109" s="2">
        <f t="shared" si="43"/>
        <v>0</v>
      </c>
      <c r="AD109" s="2">
        <f t="shared" si="43"/>
        <v>0</v>
      </c>
      <c r="AE109" s="2">
        <f t="shared" si="44"/>
        <v>0</v>
      </c>
      <c r="AF109" s="2">
        <f t="shared" si="44"/>
        <v>313.11948995577433</v>
      </c>
      <c r="AG109" s="2">
        <f t="shared" si="44"/>
        <v>0</v>
      </c>
      <c r="AH109" s="2">
        <f t="shared" si="44"/>
        <v>0</v>
      </c>
      <c r="AI109" s="2">
        <f t="shared" si="44"/>
        <v>0</v>
      </c>
      <c r="AJ109" s="2">
        <f t="shared" si="44"/>
        <v>0</v>
      </c>
      <c r="AK109" s="54">
        <f t="shared" si="38"/>
        <v>313.11948995577433</v>
      </c>
    </row>
    <row r="110" spans="1:37" x14ac:dyDescent="0.35">
      <c r="A110" s="29">
        <f t="shared" si="31"/>
        <v>106</v>
      </c>
      <c r="C110" s="36"/>
      <c r="J110" s="32">
        <v>22</v>
      </c>
      <c r="K110" s="2">
        <f t="shared" si="42"/>
        <v>0</v>
      </c>
      <c r="L110" s="2">
        <f t="shared" si="42"/>
        <v>0</v>
      </c>
      <c r="M110" s="2">
        <f t="shared" si="42"/>
        <v>0</v>
      </c>
      <c r="N110" s="2">
        <f t="shared" si="42"/>
        <v>0</v>
      </c>
      <c r="O110" s="2">
        <f t="shared" si="42"/>
        <v>0</v>
      </c>
      <c r="P110" s="2">
        <f t="shared" si="42"/>
        <v>0</v>
      </c>
      <c r="Q110" s="2">
        <f t="shared" si="42"/>
        <v>0</v>
      </c>
      <c r="R110" s="2">
        <f t="shared" si="42"/>
        <v>0</v>
      </c>
      <c r="S110" s="2">
        <f t="shared" si="42"/>
        <v>0</v>
      </c>
      <c r="T110" s="2">
        <f t="shared" si="42"/>
        <v>0</v>
      </c>
      <c r="U110" s="2">
        <f t="shared" si="43"/>
        <v>0</v>
      </c>
      <c r="V110" s="2">
        <f t="shared" si="43"/>
        <v>0</v>
      </c>
      <c r="W110" s="2">
        <f t="shared" si="43"/>
        <v>0</v>
      </c>
      <c r="X110" s="2">
        <f t="shared" si="43"/>
        <v>0</v>
      </c>
      <c r="Y110" s="2">
        <f t="shared" si="43"/>
        <v>0</v>
      </c>
      <c r="Z110" s="2">
        <f t="shared" si="43"/>
        <v>0</v>
      </c>
      <c r="AA110" s="2">
        <f t="shared" si="43"/>
        <v>0</v>
      </c>
      <c r="AB110" s="2">
        <f t="shared" si="43"/>
        <v>0</v>
      </c>
      <c r="AC110" s="2">
        <f t="shared" si="43"/>
        <v>0</v>
      </c>
      <c r="AD110" s="2">
        <f t="shared" si="43"/>
        <v>0</v>
      </c>
      <c r="AE110" s="2">
        <f t="shared" si="44"/>
        <v>0</v>
      </c>
      <c r="AF110" s="2">
        <f t="shared" si="44"/>
        <v>0</v>
      </c>
      <c r="AG110" s="2">
        <f t="shared" si="44"/>
        <v>333.46116697372878</v>
      </c>
      <c r="AH110" s="2">
        <f t="shared" si="44"/>
        <v>0</v>
      </c>
      <c r="AI110" s="2">
        <f t="shared" si="44"/>
        <v>0</v>
      </c>
      <c r="AJ110" s="2">
        <f t="shared" si="44"/>
        <v>0</v>
      </c>
      <c r="AK110" s="54">
        <f t="shared" si="38"/>
        <v>333.46116697372878</v>
      </c>
    </row>
    <row r="111" spans="1:37" x14ac:dyDescent="0.35">
      <c r="A111" s="29">
        <f t="shared" si="31"/>
        <v>107</v>
      </c>
      <c r="C111" s="36"/>
      <c r="J111" s="32">
        <v>23</v>
      </c>
      <c r="K111" s="2">
        <f t="shared" si="42"/>
        <v>0</v>
      </c>
      <c r="L111" s="2">
        <f t="shared" si="42"/>
        <v>0</v>
      </c>
      <c r="M111" s="2">
        <f t="shared" si="42"/>
        <v>0</v>
      </c>
      <c r="N111" s="2">
        <f t="shared" si="42"/>
        <v>0</v>
      </c>
      <c r="O111" s="2">
        <f t="shared" si="42"/>
        <v>0</v>
      </c>
      <c r="P111" s="2">
        <f t="shared" si="42"/>
        <v>0</v>
      </c>
      <c r="Q111" s="2">
        <f t="shared" si="42"/>
        <v>0</v>
      </c>
      <c r="R111" s="2">
        <f t="shared" si="42"/>
        <v>0</v>
      </c>
      <c r="S111" s="2">
        <f t="shared" si="42"/>
        <v>0</v>
      </c>
      <c r="T111" s="2">
        <f t="shared" si="42"/>
        <v>0</v>
      </c>
      <c r="U111" s="2">
        <f t="shared" si="43"/>
        <v>0</v>
      </c>
      <c r="V111" s="2">
        <f t="shared" si="43"/>
        <v>0</v>
      </c>
      <c r="W111" s="2">
        <f t="shared" si="43"/>
        <v>0</v>
      </c>
      <c r="X111" s="2">
        <f t="shared" si="43"/>
        <v>0</v>
      </c>
      <c r="Y111" s="2">
        <f t="shared" si="43"/>
        <v>0</v>
      </c>
      <c r="Z111" s="2">
        <f t="shared" si="43"/>
        <v>0</v>
      </c>
      <c r="AA111" s="2">
        <f t="shared" si="43"/>
        <v>0</v>
      </c>
      <c r="AB111" s="2">
        <f t="shared" si="43"/>
        <v>0</v>
      </c>
      <c r="AC111" s="2">
        <f t="shared" si="43"/>
        <v>0</v>
      </c>
      <c r="AD111" s="2">
        <f t="shared" si="43"/>
        <v>0</v>
      </c>
      <c r="AE111" s="2">
        <f t="shared" si="44"/>
        <v>0</v>
      </c>
      <c r="AF111" s="2">
        <f t="shared" si="44"/>
        <v>0</v>
      </c>
      <c r="AG111" s="2">
        <f t="shared" si="44"/>
        <v>0</v>
      </c>
      <c r="AH111" s="2">
        <f t="shared" si="44"/>
        <v>0</v>
      </c>
      <c r="AI111" s="2">
        <f t="shared" si="44"/>
        <v>0</v>
      </c>
      <c r="AJ111" s="2">
        <f t="shared" si="44"/>
        <v>0</v>
      </c>
      <c r="AK111" s="54">
        <f t="shared" si="38"/>
        <v>0</v>
      </c>
    </row>
    <row r="112" spans="1:37" x14ac:dyDescent="0.35">
      <c r="A112" s="29">
        <f t="shared" si="31"/>
        <v>108</v>
      </c>
      <c r="C112" s="36"/>
      <c r="J112" s="32">
        <v>24</v>
      </c>
      <c r="K112" s="2">
        <f t="shared" si="42"/>
        <v>0</v>
      </c>
      <c r="L112" s="2">
        <f t="shared" si="42"/>
        <v>0</v>
      </c>
      <c r="M112" s="2">
        <f t="shared" si="42"/>
        <v>0</v>
      </c>
      <c r="N112" s="2">
        <f t="shared" si="42"/>
        <v>0</v>
      </c>
      <c r="O112" s="2">
        <f t="shared" si="42"/>
        <v>0</v>
      </c>
      <c r="P112" s="2">
        <f t="shared" si="42"/>
        <v>0</v>
      </c>
      <c r="Q112" s="2">
        <f t="shared" si="42"/>
        <v>0</v>
      </c>
      <c r="R112" s="2">
        <f t="shared" si="42"/>
        <v>0</v>
      </c>
      <c r="S112" s="2">
        <f t="shared" si="42"/>
        <v>0</v>
      </c>
      <c r="T112" s="2">
        <f t="shared" si="42"/>
        <v>0</v>
      </c>
      <c r="U112" s="2">
        <f t="shared" si="43"/>
        <v>0</v>
      </c>
      <c r="V112" s="2">
        <f t="shared" si="43"/>
        <v>0</v>
      </c>
      <c r="W112" s="2">
        <f t="shared" si="43"/>
        <v>0</v>
      </c>
      <c r="X112" s="2">
        <f t="shared" si="43"/>
        <v>0</v>
      </c>
      <c r="Y112" s="2">
        <f t="shared" si="43"/>
        <v>0</v>
      </c>
      <c r="Z112" s="2">
        <f t="shared" si="43"/>
        <v>0</v>
      </c>
      <c r="AA112" s="2">
        <f t="shared" si="43"/>
        <v>0</v>
      </c>
      <c r="AB112" s="2">
        <f t="shared" si="43"/>
        <v>0</v>
      </c>
      <c r="AC112" s="2">
        <f t="shared" si="43"/>
        <v>0</v>
      </c>
      <c r="AD112" s="2">
        <f t="shared" si="43"/>
        <v>0</v>
      </c>
      <c r="AE112" s="2">
        <f t="shared" si="44"/>
        <v>0</v>
      </c>
      <c r="AF112" s="2">
        <f t="shared" si="44"/>
        <v>0</v>
      </c>
      <c r="AG112" s="2">
        <f t="shared" si="44"/>
        <v>0</v>
      </c>
      <c r="AH112" s="2">
        <f t="shared" si="44"/>
        <v>0</v>
      </c>
      <c r="AI112" s="2">
        <f t="shared" si="44"/>
        <v>0</v>
      </c>
      <c r="AJ112" s="2">
        <f t="shared" si="44"/>
        <v>0</v>
      </c>
      <c r="AK112" s="54">
        <f t="shared" si="38"/>
        <v>0</v>
      </c>
    </row>
    <row r="113" spans="1:37" x14ac:dyDescent="0.35">
      <c r="A113" s="29">
        <f t="shared" si="31"/>
        <v>109</v>
      </c>
      <c r="C113" s="36"/>
      <c r="J113" s="32">
        <v>25</v>
      </c>
      <c r="K113" s="2">
        <f t="shared" si="42"/>
        <v>0</v>
      </c>
      <c r="L113" s="2">
        <f t="shared" si="42"/>
        <v>0</v>
      </c>
      <c r="M113" s="2">
        <f t="shared" si="42"/>
        <v>0</v>
      </c>
      <c r="N113" s="2">
        <f t="shared" si="42"/>
        <v>0</v>
      </c>
      <c r="O113" s="2">
        <f t="shared" si="42"/>
        <v>0</v>
      </c>
      <c r="P113" s="2">
        <f t="shared" si="42"/>
        <v>0</v>
      </c>
      <c r="Q113" s="2">
        <f t="shared" si="42"/>
        <v>0</v>
      </c>
      <c r="R113" s="2">
        <f t="shared" si="42"/>
        <v>0</v>
      </c>
      <c r="S113" s="2">
        <f t="shared" si="42"/>
        <v>0</v>
      </c>
      <c r="T113" s="2">
        <f t="shared" si="42"/>
        <v>0</v>
      </c>
      <c r="U113" s="2">
        <f t="shared" si="43"/>
        <v>0</v>
      </c>
      <c r="V113" s="2">
        <f t="shared" si="43"/>
        <v>0</v>
      </c>
      <c r="W113" s="2">
        <f t="shared" si="43"/>
        <v>0</v>
      </c>
      <c r="X113" s="2">
        <f t="shared" si="43"/>
        <v>0</v>
      </c>
      <c r="Y113" s="2">
        <f t="shared" si="43"/>
        <v>0</v>
      </c>
      <c r="Z113" s="2">
        <f t="shared" si="43"/>
        <v>0</v>
      </c>
      <c r="AA113" s="2">
        <f t="shared" si="43"/>
        <v>0</v>
      </c>
      <c r="AB113" s="2">
        <f t="shared" si="43"/>
        <v>0</v>
      </c>
      <c r="AC113" s="2">
        <f t="shared" si="43"/>
        <v>0</v>
      </c>
      <c r="AD113" s="2">
        <f t="shared" si="43"/>
        <v>0</v>
      </c>
      <c r="AE113" s="2">
        <f t="shared" si="44"/>
        <v>0</v>
      </c>
      <c r="AF113" s="2">
        <f t="shared" si="44"/>
        <v>0</v>
      </c>
      <c r="AG113" s="2">
        <f t="shared" si="44"/>
        <v>0</v>
      </c>
      <c r="AH113" s="2">
        <f t="shared" si="44"/>
        <v>0</v>
      </c>
      <c r="AI113" s="2">
        <f t="shared" si="44"/>
        <v>0</v>
      </c>
      <c r="AJ113" s="2">
        <f t="shared" si="44"/>
        <v>0</v>
      </c>
      <c r="AK113" s="54">
        <f t="shared" si="38"/>
        <v>0</v>
      </c>
    </row>
    <row r="114" spans="1:37" collapsed="1" x14ac:dyDescent="0.35">
      <c r="A114" s="29">
        <f t="shared" si="31"/>
        <v>110</v>
      </c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</row>
    <row r="115" spans="1:37" x14ac:dyDescent="0.35">
      <c r="A115" s="29">
        <f t="shared" si="31"/>
        <v>111</v>
      </c>
      <c r="B115" s="23" t="s">
        <v>8</v>
      </c>
      <c r="C115" s="35" t="s">
        <v>59</v>
      </c>
      <c r="D115" s="35"/>
      <c r="E115" s="35"/>
      <c r="F115" s="35"/>
      <c r="G115" s="35"/>
    </row>
    <row r="116" spans="1:37" x14ac:dyDescent="0.35">
      <c r="A116" s="29">
        <f t="shared" si="31"/>
        <v>112</v>
      </c>
      <c r="C116" s="36" t="s">
        <v>60</v>
      </c>
      <c r="K116" s="59">
        <f>K57</f>
        <v>0</v>
      </c>
      <c r="L116" s="59">
        <f t="shared" ref="L116:AJ116" si="45">L57</f>
        <v>0</v>
      </c>
      <c r="M116" s="59">
        <f t="shared" si="45"/>
        <v>-1993.4546447364969</v>
      </c>
      <c r="N116" s="59">
        <f t="shared" si="45"/>
        <v>1548.5045234573427</v>
      </c>
      <c r="O116" s="59">
        <f t="shared" si="45"/>
        <v>1507.8403264757876</v>
      </c>
      <c r="P116" s="59">
        <f t="shared" si="45"/>
        <v>1467.6292216134377</v>
      </c>
      <c r="Q116" s="59">
        <f t="shared" si="45"/>
        <v>1427.9006438107676</v>
      </c>
      <c r="R116" s="59">
        <f t="shared" si="45"/>
        <v>1388.6859402368787</v>
      </c>
      <c r="S116" s="59">
        <f t="shared" si="45"/>
        <v>1350.018494516632</v>
      </c>
      <c r="T116" s="59">
        <f t="shared" si="45"/>
        <v>1311.9338590281509</v>
      </c>
      <c r="U116" s="59">
        <f t="shared" si="45"/>
        <v>1274.4698957949672</v>
      </c>
      <c r="V116" s="59">
        <f t="shared" si="45"/>
        <v>1237.6669265311759</v>
      </c>
      <c r="W116" s="59">
        <f t="shared" si="45"/>
        <v>698.77909754128621</v>
      </c>
      <c r="X116" s="59">
        <f t="shared" si="45"/>
        <v>183.90812655113172</v>
      </c>
      <c r="Y116" s="59">
        <f t="shared" si="45"/>
        <v>195.8556412580846</v>
      </c>
      <c r="Z116" s="59">
        <f t="shared" si="45"/>
        <v>208.57932127295385</v>
      </c>
      <c r="AA116" s="59">
        <f t="shared" si="45"/>
        <v>222.12958985111814</v>
      </c>
      <c r="AB116" s="59">
        <f t="shared" si="45"/>
        <v>236.56014597370367</v>
      </c>
      <c r="AC116" s="59">
        <f t="shared" si="45"/>
        <v>251.92817715373945</v>
      </c>
      <c r="AD116" s="59">
        <f t="shared" si="45"/>
        <v>268.29458606717759</v>
      </c>
      <c r="AE116" s="59">
        <f t="shared" si="45"/>
        <v>285.72423190690205</v>
      </c>
      <c r="AF116" s="59">
        <f t="shared" si="45"/>
        <v>304.28618741620056</v>
      </c>
      <c r="AG116" s="59">
        <f t="shared" si="45"/>
        <v>324.0540126203083</v>
      </c>
      <c r="AH116" s="59">
        <f t="shared" si="45"/>
        <v>438.75261166689114</v>
      </c>
      <c r="AI116" s="59">
        <f t="shared" si="45"/>
        <v>393.2625378796285</v>
      </c>
      <c r="AJ116" s="59">
        <f t="shared" si="45"/>
        <v>347.63347435086172</v>
      </c>
    </row>
    <row r="117" spans="1:37" x14ac:dyDescent="0.35">
      <c r="A117" s="29">
        <f t="shared" si="31"/>
        <v>113</v>
      </c>
      <c r="C117" s="36" t="s">
        <v>61</v>
      </c>
      <c r="K117" s="59">
        <f>K28</f>
        <v>1407.3254908465979</v>
      </c>
      <c r="L117" s="59">
        <f t="shared" ref="L117:AJ117" si="46">L28</f>
        <v>1342.4986193862078</v>
      </c>
      <c r="M117" s="59">
        <f t="shared" si="46"/>
        <v>1552.1380680916388</v>
      </c>
      <c r="N117" s="59">
        <f t="shared" si="46"/>
        <v>2876.9676539199345</v>
      </c>
      <c r="O117" s="59">
        <f t="shared" si="46"/>
        <v>2997.4850101911888</v>
      </c>
      <c r="P117" s="59">
        <f t="shared" si="46"/>
        <v>3125.7642641416533</v>
      </c>
      <c r="Q117" s="59">
        <f t="shared" si="46"/>
        <v>3275.2537285703752</v>
      </c>
      <c r="R117" s="59">
        <f t="shared" si="46"/>
        <v>3469.0056033905653</v>
      </c>
      <c r="S117" s="59">
        <f t="shared" si="46"/>
        <v>3624.1289760888226</v>
      </c>
      <c r="T117" s="59">
        <f t="shared" si="46"/>
        <v>3789.0917065713961</v>
      </c>
      <c r="U117" s="59">
        <f t="shared" si="46"/>
        <v>3976.7800584953034</v>
      </c>
      <c r="V117" s="59">
        <f t="shared" si="46"/>
        <v>4162.9482360759466</v>
      </c>
      <c r="W117" s="59">
        <f t="shared" si="46"/>
        <v>4417.5295294465614</v>
      </c>
      <c r="X117" s="59">
        <f t="shared" si="46"/>
        <v>4629.084306148814</v>
      </c>
      <c r="Y117" s="59">
        <f t="shared" si="46"/>
        <v>4870.9281784863761</v>
      </c>
      <c r="Z117" s="59">
        <f t="shared" si="46"/>
        <v>5183.5675470483984</v>
      </c>
      <c r="AA117" s="59">
        <f t="shared" si="46"/>
        <v>5449.2198521135997</v>
      </c>
      <c r="AB117" s="59">
        <f t="shared" si="46"/>
        <v>5730.7082283793079</v>
      </c>
      <c r="AC117" s="59">
        <f t="shared" si="46"/>
        <v>6112.9297650735207</v>
      </c>
      <c r="AD117" s="59">
        <f t="shared" si="46"/>
        <v>6430.8336729452585</v>
      </c>
      <c r="AE117" s="59">
        <f t="shared" si="46"/>
        <v>6767.8056750738497</v>
      </c>
      <c r="AF117" s="59">
        <f t="shared" si="46"/>
        <v>7203.4234365044786</v>
      </c>
      <c r="AG117" s="59">
        <f t="shared" si="46"/>
        <v>7599.2131561499464</v>
      </c>
      <c r="AH117" s="59">
        <f t="shared" si="46"/>
        <v>0</v>
      </c>
      <c r="AI117" s="59">
        <f t="shared" si="46"/>
        <v>0</v>
      </c>
      <c r="AJ117" s="59">
        <f t="shared" si="46"/>
        <v>0</v>
      </c>
    </row>
    <row r="118" spans="1:37" x14ac:dyDescent="0.35">
      <c r="A118" s="29">
        <f t="shared" si="31"/>
        <v>114</v>
      </c>
      <c r="C118" s="50" t="s">
        <v>62</v>
      </c>
      <c r="K118" s="60">
        <f>SUM(K116:K117)</f>
        <v>1407.3254908465979</v>
      </c>
      <c r="L118" s="60">
        <f t="shared" ref="L118:AJ118" si="47">SUM(L116:L117)</f>
        <v>1342.4986193862078</v>
      </c>
      <c r="M118" s="60">
        <f t="shared" si="47"/>
        <v>-441.31657664485806</v>
      </c>
      <c r="N118" s="60">
        <f t="shared" si="47"/>
        <v>4425.4721773772771</v>
      </c>
      <c r="O118" s="60">
        <f t="shared" si="47"/>
        <v>4505.325336666976</v>
      </c>
      <c r="P118" s="60">
        <f t="shared" si="47"/>
        <v>4593.3934857550912</v>
      </c>
      <c r="Q118" s="60">
        <f t="shared" si="47"/>
        <v>4703.1543723811428</v>
      </c>
      <c r="R118" s="60">
        <f t="shared" si="47"/>
        <v>4857.6915436274439</v>
      </c>
      <c r="S118" s="60">
        <f t="shared" si="47"/>
        <v>4974.1474706054541</v>
      </c>
      <c r="T118" s="60">
        <f t="shared" si="47"/>
        <v>5101.025565599547</v>
      </c>
      <c r="U118" s="60">
        <f t="shared" si="47"/>
        <v>5251.2499542902706</v>
      </c>
      <c r="V118" s="60">
        <f t="shared" si="47"/>
        <v>5400.6151626071223</v>
      </c>
      <c r="W118" s="60">
        <f t="shared" si="47"/>
        <v>5116.3086269878477</v>
      </c>
      <c r="X118" s="60">
        <f t="shared" si="47"/>
        <v>4812.9924326999453</v>
      </c>
      <c r="Y118" s="60">
        <f t="shared" si="47"/>
        <v>5066.7838197444607</v>
      </c>
      <c r="Z118" s="60">
        <f t="shared" si="47"/>
        <v>5392.1468683213525</v>
      </c>
      <c r="AA118" s="60">
        <f t="shared" si="47"/>
        <v>5671.3494419647177</v>
      </c>
      <c r="AB118" s="60">
        <f t="shared" si="47"/>
        <v>5967.2683743530115</v>
      </c>
      <c r="AC118" s="60">
        <f t="shared" si="47"/>
        <v>6364.8579422272605</v>
      </c>
      <c r="AD118" s="60">
        <f t="shared" si="47"/>
        <v>6699.1282590124365</v>
      </c>
      <c r="AE118" s="60">
        <f t="shared" si="47"/>
        <v>7053.5299069807515</v>
      </c>
      <c r="AF118" s="60">
        <f t="shared" si="47"/>
        <v>7507.7096239206794</v>
      </c>
      <c r="AG118" s="60">
        <f t="shared" si="47"/>
        <v>7923.267168770255</v>
      </c>
      <c r="AH118" s="60">
        <f t="shared" si="47"/>
        <v>438.75261166689114</v>
      </c>
      <c r="AI118" s="60">
        <f t="shared" si="47"/>
        <v>393.2625378796285</v>
      </c>
      <c r="AJ118" s="60">
        <f t="shared" si="47"/>
        <v>347.63347435086172</v>
      </c>
    </row>
    <row r="120" spans="1:37" x14ac:dyDescent="0.35">
      <c r="B120" s="23"/>
    </row>
  </sheetData>
  <mergeCells count="5">
    <mergeCell ref="C5:G5"/>
    <mergeCell ref="B1:AJ1"/>
    <mergeCell ref="B2:AJ2"/>
    <mergeCell ref="B3:AJ3"/>
    <mergeCell ref="B4:AJ4"/>
  </mergeCells>
  <dataValidations disablePrompts="1" count="3">
    <dataValidation allowBlank="1" showInputMessage="1" showErrorMessage="1" prompt="AFUDC will apply if:_x000a_1) ISD is greater than nominal year; and_x000a_2) Costs occur in years before ISD " sqref="G21" xr:uid="{B59A26E9-DDA3-494D-BAE6-25E0D72158DF}"/>
    <dataValidation allowBlank="1" showInputMessage="1" showErrorMessage="1" prompt="Enter capital costs in present day dollars." sqref="C20:G20" xr:uid="{EAB600CE-CAEA-4544-96B3-CAAD76356711}"/>
    <dataValidation allowBlank="1" showInputMessage="1" showErrorMessage="1" prompt="Enter O&amp;M costs in present day dollars" sqref="C25:G25" xr:uid="{79917CB9-C4A6-9A44-BB1C-59F2FC64D6D2}"/>
  </dataValidations>
  <printOptions horizontalCentered="1"/>
  <pageMargins left="0.7" right="0.7" top="0.75" bottom="0.75" header="0.3" footer="0.3"/>
  <pageSetup scale="29" orientation="landscape" r:id="rId1"/>
  <headerFooter>
    <oddHeader>&amp;R&amp;"Arial,Bold"&amp;10AEY-YUB-067(f)
Attachment 1
&amp;A
Page &amp;P of 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Option 1</vt:lpstr>
      <vt:lpstr>Option 2</vt:lpstr>
      <vt:lpstr>Option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2023-09-28T23:13:32Z</dcterms:created>
  <dcterms:modified xsi:type="dcterms:W3CDTF">2023-09-29T04:47:51Z</dcterms:modified>
  <cp:category/>
  <cp:contentStatus/>
</cp:coreProperties>
</file>