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harepoint.yec.yk.ca/Departments/Finance/Gnwkp/Corporate Accounting/Rates and Riders/Rider F/Rate Change Correspondence/2022/November 2022/Filing versions/"/>
    </mc:Choice>
  </mc:AlternateContent>
  <xr:revisionPtr revIDLastSave="0" documentId="13_ncr:1_{D5DA5A1B-7A8A-46DC-A6CC-CC935619FEE7}" xr6:coauthVersionLast="47" xr6:coauthVersionMax="47" xr10:uidLastSave="{00000000-0000-0000-0000-000000000000}"/>
  <bookViews>
    <workbookView xWindow="-110" yWindow="-110" windowWidth="19420" windowHeight="10420" xr2:uid="{1EA4AC74-6E28-497E-843D-D18286C95C50}"/>
  </bookViews>
  <sheets>
    <sheet name="Rider F calculation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Z">#REF!</definedName>
    <definedName name="___AIF1">#N/A</definedName>
    <definedName name="___AIF2">#N/A</definedName>
    <definedName name="___CTS1">#N/A</definedName>
    <definedName name="___CTS2">#N/A</definedName>
    <definedName name="___CTS4">#N/A</definedName>
    <definedName name="___CTS5">#N/A</definedName>
    <definedName name="___CTS6">#N/A</definedName>
    <definedName name="___ECO1">#N/A</definedName>
    <definedName name="___ECO2">#N/A</definedName>
    <definedName name="___ECO3">#N/A</definedName>
    <definedName name="___ECO4">#N/A</definedName>
    <definedName name="___ECO5">#N/A</definedName>
    <definedName name="___ECO6">#N/A</definedName>
    <definedName name="___FIN1">#N/A</definedName>
    <definedName name="___FIN2">#N/A</definedName>
    <definedName name="___FIN4">#N/A</definedName>
    <definedName name="___FIN5">#N/A</definedName>
    <definedName name="___FIN6">#N/A</definedName>
    <definedName name="___FOT1">#N/A</definedName>
    <definedName name="___FOT2">#N/A</definedName>
    <definedName name="___GIL1">#N/A</definedName>
    <definedName name="___GIL2">#N/A</definedName>
    <definedName name="___HHR1">#N/A</definedName>
    <definedName name="___HHR2">#N/A</definedName>
    <definedName name="___HHR4">#N/A</definedName>
    <definedName name="___HHR5">#N/A</definedName>
    <definedName name="___HHR6">#N/A</definedName>
    <definedName name="___HTL1">#N/A</definedName>
    <definedName name="___HTL2">#N/A</definedName>
    <definedName name="___INDEX_SHEET___ASAP_Utilities">#REF!</definedName>
    <definedName name="___IPT1">#N/A</definedName>
    <definedName name="___IPT2">#N/A</definedName>
    <definedName name="___JUS1">#N/A</definedName>
    <definedName name="___JUS2">#N/A</definedName>
    <definedName name="___JUS4">#N/A</definedName>
    <definedName name="___JUS5">#N/A</definedName>
    <definedName name="___JUS6">#N/A</definedName>
    <definedName name="___PSC1">#N/A</definedName>
    <definedName name="___PSC2">#N/A</definedName>
    <definedName name="___PSC4">#N/A</definedName>
    <definedName name="___PSC5">#N/A</definedName>
    <definedName name="___PSC6">#N/A</definedName>
    <definedName name="___PYA1">#N/A</definedName>
    <definedName name="___PYA2">#N/A</definedName>
    <definedName name="___RD1">#N/A</definedName>
    <definedName name="___RD2">#N/A</definedName>
    <definedName name="___REV1">#REF!</definedName>
    <definedName name="___REV2">#REF!</definedName>
    <definedName name="___RR4">#N/A</definedName>
    <definedName name="___RR5">#N/A</definedName>
    <definedName name="___RR6">#N/A</definedName>
    <definedName name="___SPT1">#N/A</definedName>
    <definedName name="___SPT2">#N/A</definedName>
    <definedName name="___ST1">#N/A</definedName>
    <definedName name="___ST2">#N/A</definedName>
    <definedName name="___TAB1">#N/A</definedName>
    <definedName name="___TAB2">#N/A</definedName>
    <definedName name="___TIP1">#N/A</definedName>
    <definedName name="___TIP2">#N/A</definedName>
    <definedName name="___WD2">#N/A</definedName>
    <definedName name="___WD4">#N/A</definedName>
    <definedName name="___WD5">#N/A</definedName>
    <definedName name="___WD6">#N/A</definedName>
    <definedName name="__AIF1">#N/A</definedName>
    <definedName name="__AIF2">#N/A</definedName>
    <definedName name="__CTS1">#N/A</definedName>
    <definedName name="__CTS2">#N/A</definedName>
    <definedName name="__CTS4">#N/A</definedName>
    <definedName name="__CTS5">#N/A</definedName>
    <definedName name="__CTS6">#N/A</definedName>
    <definedName name="__ECO1">#N/A</definedName>
    <definedName name="__ECO2">#N/A</definedName>
    <definedName name="__ECO3">#N/A</definedName>
    <definedName name="__ECO4">#N/A</definedName>
    <definedName name="__ECO5">#N/A</definedName>
    <definedName name="__ECO6">#N/A</definedName>
    <definedName name="__FIN1">#N/A</definedName>
    <definedName name="__FIN2">#N/A</definedName>
    <definedName name="__FIN4">#N/A</definedName>
    <definedName name="__FIN5">#N/A</definedName>
    <definedName name="__FIN6">#N/A</definedName>
    <definedName name="__FOT1">#N/A</definedName>
    <definedName name="__FOT2">#N/A</definedName>
    <definedName name="__GIL1">#N/A</definedName>
    <definedName name="__GIL2">#N/A</definedName>
    <definedName name="__HHR1">#N/A</definedName>
    <definedName name="__HHR2">#N/A</definedName>
    <definedName name="__HHR4">#N/A</definedName>
    <definedName name="__HHR5">#N/A</definedName>
    <definedName name="__HHR6">#N/A</definedName>
    <definedName name="__HTL1">#N/A</definedName>
    <definedName name="__HTL2">#N/A</definedName>
    <definedName name="__IPT1">#N/A</definedName>
    <definedName name="__IPT2">#N/A</definedName>
    <definedName name="__JUS1">#N/A</definedName>
    <definedName name="__JUS2">#N/A</definedName>
    <definedName name="__JUS4">#N/A</definedName>
    <definedName name="__JUS5">#N/A</definedName>
    <definedName name="__JUS6">#N/A</definedName>
    <definedName name="__PSC1">#N/A</definedName>
    <definedName name="__PSC2">#N/A</definedName>
    <definedName name="__PSC4">#N/A</definedName>
    <definedName name="__PSC5">#N/A</definedName>
    <definedName name="__PSC6">#N/A</definedName>
    <definedName name="__PYA1">#N/A</definedName>
    <definedName name="__PYA2">#N/A</definedName>
    <definedName name="__RD1">#N/A</definedName>
    <definedName name="__RD2">#N/A</definedName>
    <definedName name="__REV1">#REF!</definedName>
    <definedName name="__REV2">#REF!</definedName>
    <definedName name="__RR4">#N/A</definedName>
    <definedName name="__RR5">#N/A</definedName>
    <definedName name="__RR6">#N/A</definedName>
    <definedName name="__SPT1">#N/A</definedName>
    <definedName name="__SPT2">#N/A</definedName>
    <definedName name="__ST1">#N/A</definedName>
    <definedName name="__ST2">#N/A</definedName>
    <definedName name="__TAB1">#N/A</definedName>
    <definedName name="__TAB2">#N/A</definedName>
    <definedName name="__TIP1">#N/A</definedName>
    <definedName name="__TIP2">#N/A</definedName>
    <definedName name="__WD2">#N/A</definedName>
    <definedName name="__WD4">#N/A</definedName>
    <definedName name="__WD5">#N/A</definedName>
    <definedName name="__WD6">#N/A</definedName>
    <definedName name="_AIF1">#N/A</definedName>
    <definedName name="_AIF2">#N/A</definedName>
    <definedName name="_CTS1">#N/A</definedName>
    <definedName name="_CTS2">#N/A</definedName>
    <definedName name="_CTS4">#N/A</definedName>
    <definedName name="_CTS5">#N/A</definedName>
    <definedName name="_CTS6">#N/A</definedName>
    <definedName name="_ECO1">#N/A</definedName>
    <definedName name="_ECO2">#N/A</definedName>
    <definedName name="_ECO3">#N/A</definedName>
    <definedName name="_ECO4">#N/A</definedName>
    <definedName name="_ECO5">#N/A</definedName>
    <definedName name="_ECO6">#N/A</definedName>
    <definedName name="_F_">#REF!</definedName>
    <definedName name="_FIN1">#N/A</definedName>
    <definedName name="_FIN2">#N/A</definedName>
    <definedName name="_FIN4">#N/A</definedName>
    <definedName name="_FIN5">#N/A</definedName>
    <definedName name="_FIN6">#N/A</definedName>
    <definedName name="_FOT1">#N/A</definedName>
    <definedName name="_FOT2">#N/A</definedName>
    <definedName name="_GIL1">#N/A</definedName>
    <definedName name="_GIL2">#N/A</definedName>
    <definedName name="_H_">#REF!</definedName>
    <definedName name="_HHR1">#N/A</definedName>
    <definedName name="_HHR2">#N/A</definedName>
    <definedName name="_HHR4">#N/A</definedName>
    <definedName name="_HHR5">#N/A</definedName>
    <definedName name="_HHR6">#N/A</definedName>
    <definedName name="_HTL1">#N/A</definedName>
    <definedName name="_HTL2">#N/A</definedName>
    <definedName name="_IPT1">#N/A</definedName>
    <definedName name="_IPT2">#N/A</definedName>
    <definedName name="_JUS1">#N/A</definedName>
    <definedName name="_JUS2">#N/A</definedName>
    <definedName name="_JUS4">#N/A</definedName>
    <definedName name="_JUS5">#N/A</definedName>
    <definedName name="_JUS6">#N/A</definedName>
    <definedName name="_Key1" hidden="1">#REF!</definedName>
    <definedName name="_L_">#REF!</definedName>
    <definedName name="_O_">#REF!</definedName>
    <definedName name="_Order1" hidden="1">255</definedName>
    <definedName name="_P_">#REF!</definedName>
    <definedName name="_PSC1">#N/A</definedName>
    <definedName name="_PSC2">#N/A</definedName>
    <definedName name="_PSC4">#N/A</definedName>
    <definedName name="_PSC5">#N/A</definedName>
    <definedName name="_PSC6">#N/A</definedName>
    <definedName name="_PYA1">#N/A</definedName>
    <definedName name="_PYA2">#N/A</definedName>
    <definedName name="_RD1">#N/A</definedName>
    <definedName name="_RD2">#N/A</definedName>
    <definedName name="_REV1">#REF!</definedName>
    <definedName name="_REV2">#REF!</definedName>
    <definedName name="_RM_">#REF!</definedName>
    <definedName name="_RR4">#N/A</definedName>
    <definedName name="_RR5">#N/A</definedName>
    <definedName name="_RR6">#N/A</definedName>
    <definedName name="_Sort" hidden="1">#REF!</definedName>
    <definedName name="_SPT1">#N/A</definedName>
    <definedName name="_SPT2">#N/A</definedName>
    <definedName name="_SS_">#REF!</definedName>
    <definedName name="_ST1">#N/A</definedName>
    <definedName name="_ST2">#N/A</definedName>
    <definedName name="_TAB1">#N/A</definedName>
    <definedName name="_TAB2">#N/A</definedName>
    <definedName name="_TIP1">#N/A</definedName>
    <definedName name="_TIP2">#N/A</definedName>
    <definedName name="_TL_">#REF!</definedName>
    <definedName name="_V_">#REF!</definedName>
    <definedName name="_WD2">#N/A</definedName>
    <definedName name="_WD4">#N/A</definedName>
    <definedName name="_WD5">#N/A</definedName>
    <definedName name="_WD6">#N/A</definedName>
    <definedName name="A">'[1]2008 DFPV using 2005 rates'!#REF!</definedName>
    <definedName name="aaaa">#REF!</definedName>
    <definedName name="aaaaaa">#REF!</definedName>
    <definedName name="AFUDC">'[2]2017 Planning Projects'!$D$1</definedName>
    <definedName name="all">#REF!</definedName>
    <definedName name="ALLOT">#N/A</definedName>
    <definedName name="ALTA">#N/A</definedName>
    <definedName name="ALTB">#N/A</definedName>
    <definedName name="ALTC">#N/A</definedName>
    <definedName name="ALTD">#N/A</definedName>
    <definedName name="ALTE1">#N/A</definedName>
    <definedName name="ALTE2">#N/A</definedName>
    <definedName name="AMMORTIZATION">#N/A</definedName>
    <definedName name="aprmax">#REF!</definedName>
    <definedName name="asd">#REF!</definedName>
    <definedName name="augmax">#REF!</definedName>
    <definedName name="Ba">#REF!</definedName>
    <definedName name="BEAVER_">'[1]2008 DFPV using 2005 rates'!#REF!</definedName>
    <definedName name="BEAVERKWHR">'[1]2008 DFPV using 2005 rates'!#REF!</definedName>
    <definedName name="BEAVERLITRES">'[1]2008 DFPV using 2005 rates'!#REF!</definedName>
    <definedName name="BP_Query_for_Planning">#REF!</definedName>
    <definedName name="BP_with_Future_Year">#REF!</definedName>
    <definedName name="BP_YEC">#REF!</definedName>
    <definedName name="C_">'[1]2008 DFPV using 2005 rates'!#REF!</definedName>
    <definedName name="Call_Centre_cost">[3]Projects!#REF!</definedName>
    <definedName name="Call_Centre_num">[3]Projects!#REF!</definedName>
    <definedName name="CAPEXP">#N/A</definedName>
    <definedName name="CAPEXPEND">#N/A</definedName>
    <definedName name="CAPIN">#N/A</definedName>
    <definedName name="CAPITAL">#N/A</definedName>
    <definedName name="CAPITALE">#N/A</definedName>
    <definedName name="CAPITALF">#N/A</definedName>
    <definedName name="CAPOLD">#N/A</definedName>
    <definedName name="CAPOLDC">#N/A</definedName>
    <definedName name="CAPOLDR">#N/A</definedName>
    <definedName name="CAPPER1">#N/A</definedName>
    <definedName name="CAPPERSONS">#N/A</definedName>
    <definedName name="CAPPY">#N/A</definedName>
    <definedName name="CAPPYBREAK">#N/A</definedName>
    <definedName name="CAPREC">#N/A</definedName>
    <definedName name="CAPREC1">#N/A</definedName>
    <definedName name="CAPREC2">#N/A</definedName>
    <definedName name="CAPRECE">#N/A</definedName>
    <definedName name="CAPRECF">#N/A</definedName>
    <definedName name="CAPRECOV">#N/A</definedName>
    <definedName name="CAPRECOVER">#N/A</definedName>
    <definedName name="CAPSPENDING">#N/A</definedName>
    <definedName name="CAPTERMPY">#N/A</definedName>
    <definedName name="CAPTRANSFER">#N/A</definedName>
    <definedName name="CARMACKS_">'[1]2008 DFPV using 2005 rates'!#REF!</definedName>
    <definedName name="CARMACKSKWHR">'[1]2008 DFPV using 2005 rates'!#REF!</definedName>
    <definedName name="CASH1">#REF!</definedName>
    <definedName name="CASH2">#REF!</definedName>
    <definedName name="CHOICE">#N/A</definedName>
    <definedName name="CLOAN">#N/A</definedName>
    <definedName name="Community">[4]TABLES!$B$61:$C$80</definedName>
    <definedName name="COPY1">#N/A</definedName>
    <definedName name="COPY2">#N/A</definedName>
    <definedName name="COTHER">#N/A</definedName>
    <definedName name="CREC1">#N/A</definedName>
    <definedName name="CREC2">#N/A</definedName>
    <definedName name="CTRANSFER">#N/A</definedName>
    <definedName name="CTS2F">#N/A</definedName>
    <definedName name="CTS3O">#N/A</definedName>
    <definedName name="CTS3P">#N/A</definedName>
    <definedName name="CTS3T">#N/A</definedName>
    <definedName name="CTS5I">#N/A</definedName>
    <definedName name="CTS5T">#N/A</definedName>
    <definedName name="CTSCAPFIN">#N/A</definedName>
    <definedName name="CTSCAPIN">#N/A</definedName>
    <definedName name="CTSIND">#N/A</definedName>
    <definedName name="CTSOLDOM">#N/A</definedName>
    <definedName name="CTSOLDOMR">#N/A</definedName>
    <definedName name="CTSPE">#N/A</definedName>
    <definedName name="CTSPF">#N/A</definedName>
    <definedName name="CTSREV1">#N/A</definedName>
    <definedName name="CTSREV2">#N/A</definedName>
    <definedName name="CTSTERM">#N/A</definedName>
    <definedName name="_xlnm.Database">#REF!</definedName>
    <definedName name="decmax">#REF!</definedName>
    <definedName name="DEST_">'[1]2008 DFPV using 2005 rates'!#REF!</definedName>
    <definedName name="DESTKWHR">'[1]2008 DFPV using 2005 rates'!#REF!</definedName>
    <definedName name="DESTLITRES">'[1]2008 DFPV using 2005 rates'!#REF!</definedName>
    <definedName name="DONE">#N/A</definedName>
    <definedName name="ECO2F">#N/A</definedName>
    <definedName name="ECO3O">#N/A</definedName>
    <definedName name="ECO3P">#N/A</definedName>
    <definedName name="ECO3T">#N/A</definedName>
    <definedName name="ECO5I">#N/A</definedName>
    <definedName name="ECO5T">#N/A</definedName>
    <definedName name="ECON1">#N/A</definedName>
    <definedName name="ECON3O">#N/A</definedName>
    <definedName name="ECON3P">#N/A</definedName>
    <definedName name="ECON3T">#N/A</definedName>
    <definedName name="ECON4">#N/A</definedName>
    <definedName name="ECON5">#N/A</definedName>
    <definedName name="ECON5I">#N/A</definedName>
    <definedName name="ECON5T">#N/A</definedName>
    <definedName name="ECON6">#N/A</definedName>
    <definedName name="ECONCAPFIN">#N/A</definedName>
    <definedName name="ECONCAPIN">#N/A</definedName>
    <definedName name="ECONFR">#N/A</definedName>
    <definedName name="ECONIND">#N/A</definedName>
    <definedName name="ECONOLDCR">#N/A</definedName>
    <definedName name="ECONOLDOM">#N/A</definedName>
    <definedName name="ECONPE">#N/A</definedName>
    <definedName name="ECONPF">#N/A</definedName>
    <definedName name="ECONR">#N/A</definedName>
    <definedName name="ECONTERM">#N/A</definedName>
    <definedName name="ECOOLDOM">#N/A</definedName>
    <definedName name="ECOOLDOMR">#N/A</definedName>
    <definedName name="EDUC1">#N/A</definedName>
    <definedName name="EDUC2">#N/A</definedName>
    <definedName name="EDUC2F">#N/A</definedName>
    <definedName name="EDUC3O">#N/A</definedName>
    <definedName name="EDUC3P">#N/A</definedName>
    <definedName name="EDUC3T">#N/A</definedName>
    <definedName name="EDUC4">#N/A</definedName>
    <definedName name="EDUC5">#N/A</definedName>
    <definedName name="EDUC5I">#N/A</definedName>
    <definedName name="EDUC5T">#N/A</definedName>
    <definedName name="EDUC6">#N/A</definedName>
    <definedName name="EDUCIND">#N/A</definedName>
    <definedName name="EDUCOLDOM">#N/A</definedName>
    <definedName name="EDUCOLDOMR">#N/A</definedName>
    <definedName name="EDUCPE">#N/A</definedName>
    <definedName name="EDUCPF">#N/A</definedName>
    <definedName name="EDUCTERM">#N/A</definedName>
    <definedName name="ENTIRE">#N/A</definedName>
    <definedName name="EQ1_">#N/A</definedName>
    <definedName name="EQ2_">#N/A</definedName>
    <definedName name="EQPT1">#N/A</definedName>
    <definedName name="EQPT2">#N/A</definedName>
    <definedName name="Estimated_Voice___South">[3]Projects!#REF!</definedName>
    <definedName name="febmax">#REF!</definedName>
    <definedName name="ff">[5]D!#REF!</definedName>
    <definedName name="FIN2F">#N/A</definedName>
    <definedName name="FIN3O">#N/A</definedName>
    <definedName name="FIN3P">#N/A</definedName>
    <definedName name="FIN3T">#N/A</definedName>
    <definedName name="FIN5I">#N/A</definedName>
    <definedName name="FIN5T">#N/A</definedName>
    <definedName name="FINES1">#N/A</definedName>
    <definedName name="FINES2">#N/A</definedName>
    <definedName name="FINOLDOM">#N/A</definedName>
    <definedName name="FINOLDOMR">#N/A</definedName>
    <definedName name="FINSUMMARY">#N/A</definedName>
    <definedName name="FTN_CALCULATION_AND_PMT_AMOUNTS">#REF!</definedName>
    <definedName name="FTN_SALES_ANALYSIS">#REF!</definedName>
    <definedName name="ftnpaymentamounts">#REF!</definedName>
    <definedName name="FTNSales_for_year">#REF!</definedName>
    <definedName name="GOVT1">#N/A</definedName>
    <definedName name="GOVT2">#N/A</definedName>
    <definedName name="GOVT2F">#N/A</definedName>
    <definedName name="GOVT3O">#N/A</definedName>
    <definedName name="GOVT3P">#N/A</definedName>
    <definedName name="GOVT3T">#N/A</definedName>
    <definedName name="GOVT4">#N/A</definedName>
    <definedName name="GOVT5I">#N/A</definedName>
    <definedName name="GOVT5T">#N/A</definedName>
    <definedName name="GOVT6">#N/A</definedName>
    <definedName name="GOVTIND">#N/A</definedName>
    <definedName name="GOVTOLDOM">#N/A</definedName>
    <definedName name="GOVTOLDOMR">#N/A</definedName>
    <definedName name="GOVTPE">#N/A</definedName>
    <definedName name="GOVTPF">#N/A</definedName>
    <definedName name="GOVTTERM">#N/A</definedName>
    <definedName name="GSCAPFIN">#N/A</definedName>
    <definedName name="GSCAPIN">#N/A</definedName>
    <definedName name="HAINES_">'[1]2008 DFPV using 2005 rates'!#REF!</definedName>
    <definedName name="HAINESKWHR">'[1]2008 DFPV using 2005 rates'!#REF!</definedName>
    <definedName name="hcredit">[6]Rates!$C$5</definedName>
    <definedName name="hh">'[7]SUMMARY 2'!#REF!</definedName>
    <definedName name="HHR2F">#N/A</definedName>
    <definedName name="HHR3O">#N/A</definedName>
    <definedName name="HHR3P">#N/A</definedName>
    <definedName name="HHR3T">#N/A</definedName>
    <definedName name="HHR5I">#N/A</definedName>
    <definedName name="HHR5T">#N/A</definedName>
    <definedName name="HHRFR">#N/A</definedName>
    <definedName name="HHRIND">#N/A</definedName>
    <definedName name="HHROLDCR">#N/A</definedName>
    <definedName name="HHROLDOM">#N/A</definedName>
    <definedName name="HHROLDOMR">#N/A</definedName>
    <definedName name="HHRPE">#N/A</definedName>
    <definedName name="HHRPF">#N/A</definedName>
    <definedName name="HHRR">#N/A</definedName>
    <definedName name="HHRTERM">#N/A</definedName>
    <definedName name="HPSET">#REF!</definedName>
    <definedName name="hpset1">#REF!</definedName>
    <definedName name="HPSETMACRO">#REF!</definedName>
    <definedName name="hpsetmacro2">#REF!</definedName>
    <definedName name="INDET">#N/A</definedName>
    <definedName name="index">#REF!</definedName>
    <definedName name="INDPY1">#N/A</definedName>
    <definedName name="INDPY2">#N/A</definedName>
    <definedName name="INDTERMPY">#N/A</definedName>
    <definedName name="input">#REF!</definedName>
    <definedName name="Insurance">#REF!</definedName>
    <definedName name="INTAX1">#N/A</definedName>
    <definedName name="INTAX2">#N/A</definedName>
    <definedName name="INVEST1">#N/A</definedName>
    <definedName name="INVEST2">#N/A</definedName>
    <definedName name="janmax">#REF!</definedName>
    <definedName name="jj">[5]D!#REF!</definedName>
    <definedName name="julmax">#REF!</definedName>
    <definedName name="junmax">#REF!</definedName>
    <definedName name="JUS2F">#N/A</definedName>
    <definedName name="JUS3O">#N/A</definedName>
    <definedName name="JUS3P">#N/A</definedName>
    <definedName name="JUS3T">#N/A</definedName>
    <definedName name="JUS5I">#N/A</definedName>
    <definedName name="JUS5T">#N/A</definedName>
    <definedName name="JUSOLDOM">#N/A</definedName>
    <definedName name="JUSOLDOMR">#N/A</definedName>
    <definedName name="KAPITALPY">#N/A</definedName>
    <definedName name="KENO_">'[1]2008 DFPV using 2005 rates'!#REF!</definedName>
    <definedName name="KENOKWHR">'[1]2008 DFPV using 2005 rates'!#REF!</definedName>
    <definedName name="kk">[5]D!#REF!</definedName>
    <definedName name="Laptops_cost">[3]Projects!#REF!</definedName>
    <definedName name="Laptops_num">[3]Projects!#REF!</definedName>
    <definedName name="LESS__Hardware___Voice_Costs_to_be_capitalized">[3]Projects!#REF!</definedName>
    <definedName name="LFRP1">#N/A</definedName>
    <definedName name="LFRP2">#N/A</definedName>
    <definedName name="LIQTAX1">#N/A</definedName>
    <definedName name="LIQTAX2">#N/A</definedName>
    <definedName name="LIQUOR1">#N/A</definedName>
    <definedName name="LIQUOR2">#N/A</definedName>
    <definedName name="LNG_CARRIER">[8]Lists!$A$2:$A$12</definedName>
    <definedName name="LNG_SOURCE">[8]Lists!$C$2:$C$10</definedName>
    <definedName name="LOAN">#N/A</definedName>
    <definedName name="LOANCE1">#N/A</definedName>
    <definedName name="LOANCE2">#N/A</definedName>
    <definedName name="LOANCR1">#N/A</definedName>
    <definedName name="LOANCR2">#N/A</definedName>
    <definedName name="LOANIE1">#N/A</definedName>
    <definedName name="LOANIE2">#N/A</definedName>
    <definedName name="LOANIR1">#N/A</definedName>
    <definedName name="LOANIR2">#N/A</definedName>
    <definedName name="LOANP">#N/A</definedName>
    <definedName name="LOANPE1">#N/A</definedName>
    <definedName name="LOANPE2">#N/A</definedName>
    <definedName name="LOANPR1">#N/A</definedName>
    <definedName name="LOANPR2">#N/A</definedName>
    <definedName name="LOSSES">#REF!</definedName>
    <definedName name="MACRO">#N/A</definedName>
    <definedName name="marmax">#REF!</definedName>
    <definedName name="maxmar">#REF!</definedName>
    <definedName name="maymax">#REF!</definedName>
    <definedName name="MENU">#N/A</definedName>
    <definedName name="MENU2">#N/A</definedName>
    <definedName name="MISC">#N/A</definedName>
    <definedName name="MISC1">#N/A</definedName>
    <definedName name="MISC2">#N/A</definedName>
    <definedName name="no">[5]D!#REF!</definedName>
    <definedName name="none">#REF!</definedName>
    <definedName name="novmax">#REF!</definedName>
    <definedName name="Number">#REF!</definedName>
    <definedName name="Number_of_staff">[3]Projects!#REF!</definedName>
    <definedName name="NvsASD">"V1999-06-30"</definedName>
    <definedName name="NvsAutoDrillOk">"VN"</definedName>
    <definedName name="NvsElapsedTime">0.000781365735747386</definedName>
    <definedName name="NvsEndTime">36349.6769064815</definedName>
    <definedName name="NvsInstSpec">"%"</definedName>
    <definedName name="NvsLayoutType">"M3"</definedName>
    <definedName name="NvsPanelEffdt">"V1997-01-01"</definedName>
    <definedName name="NvsPanelSetid">"VYEC"</definedName>
    <definedName name="NvsReqBU">"VYEC"</definedName>
    <definedName name="NvsReqBUOnly">"VY"</definedName>
    <definedName name="NvsTransLed">"VN"</definedName>
    <definedName name="NvsTreeASD">"V1999-06-30"</definedName>
    <definedName name="octmax">#REF!</definedName>
    <definedName name="OLDC">#N/A</definedName>
    <definedName name="OLDCROW_">'[1]2008 DFPV using 2005 rates'!#REF!</definedName>
    <definedName name="OLDCROWKWHR">'[1]2008 DFPV using 2005 rates'!#REF!</definedName>
    <definedName name="OLDCROWKWR">'[1]2008 DFPV using 2005 rates'!#REF!</definedName>
    <definedName name="OLDCROWLITRES">'[1]2008 DFPV using 2005 rates'!#REF!</definedName>
    <definedName name="OLDOM">#N/A</definedName>
    <definedName name="OLDOMHSG">#N/A</definedName>
    <definedName name="OLDOMR">#N/A</definedName>
    <definedName name="OLDR">#N/A</definedName>
    <definedName name="OMALLOT">#N/A</definedName>
    <definedName name="OMALLOTMENT">#N/A</definedName>
    <definedName name="OMCOMPPY">#N/A</definedName>
    <definedName name="OMEXP">#N/A</definedName>
    <definedName name="OMEXPEND">#N/A</definedName>
    <definedName name="OMEXPENHSG">#N/A</definedName>
    <definedName name="OMEXPENSE">#N/A</definedName>
    <definedName name="OMINDPY1">#N/A</definedName>
    <definedName name="OMINDPY2">#N/A</definedName>
    <definedName name="OMPERSONS">#N/A</definedName>
    <definedName name="OMPY">#N/A</definedName>
    <definedName name="OMPYBREAK">#N/A</definedName>
    <definedName name="OMREC">#N/A</definedName>
    <definedName name="OMRECOVER">#N/A</definedName>
    <definedName name="OMRECOVERY">#N/A</definedName>
    <definedName name="OMSPENDING">#N/A</definedName>
    <definedName name="OMSPLITPY">#N/A</definedName>
    <definedName name="OMTERMPY">#N/A</definedName>
    <definedName name="OMTERMPY1">#N/A</definedName>
    <definedName name="OMTERMPY2">#N/A</definedName>
    <definedName name="OMTRANSFER">#N/A</definedName>
    <definedName name="optha">[6]Rates!$G$75</definedName>
    <definedName name="opthd">[6]Rates!$G$87</definedName>
    <definedName name="OREV">#N/A</definedName>
    <definedName name="Other">#REF!</definedName>
    <definedName name="pafe2">#REF!</definedName>
    <definedName name="page1">#REF!</definedName>
    <definedName name="page2">#REF!</definedName>
    <definedName name="page3">#REF!</definedName>
    <definedName name="PAGE6">#REF!</definedName>
    <definedName name="page6_7">[9]BS!$A$1:$F$78,[9]BS!#REF!</definedName>
    <definedName name="PAGE7">#REF!</definedName>
    <definedName name="PAGE9">#REF!</definedName>
    <definedName name="part1">#REF!</definedName>
    <definedName name="part2">#REF!</definedName>
    <definedName name="PCs_cost">[3]Projects!#REF!</definedName>
    <definedName name="PCs_num">[3]Projects!#REF!</definedName>
    <definedName name="PELLY_">'[1]2008 DFPV using 2005 rates'!#REF!</definedName>
    <definedName name="PELLYKWHR">'[1]2008 DFPV using 2005 rates'!#REF!</definedName>
    <definedName name="PELLYLITRES">'[1]2008 DFPV using 2005 rates'!#REF!</definedName>
    <definedName name="PERSON">#N/A</definedName>
    <definedName name="PHOT1">#N/A</definedName>
    <definedName name="PHOT2">#N/A</definedName>
    <definedName name="PRINT">#N/A</definedName>
    <definedName name="_xlnm.Print_Area" localSheetId="0">'Rider F calculation'!$A$1:$G$55</definedName>
    <definedName name="Print_Area_MI">#REF!</definedName>
    <definedName name="PRINTALLOT">#N/A</definedName>
    <definedName name="PRINTCAPPY1">#N/A</definedName>
    <definedName name="PRINTCAPPY2">#N/A</definedName>
    <definedName name="Printer___High_cost">[3]Projects!#REF!</definedName>
    <definedName name="Printer___High_num">[3]Projects!#REF!</definedName>
    <definedName name="Printer___Low_cost">[3]Projects!#REF!</definedName>
    <definedName name="Printer___Low_num">[3]Projects!#REF!</definedName>
    <definedName name="Printer___Standard_cost">[3]Projects!#REF!</definedName>
    <definedName name="Printer___Standard_num">[3]Projects!#REF!</definedName>
    <definedName name="PRINTFINANCIAL">#N/A</definedName>
    <definedName name="PRINTO_M">#N/A</definedName>
    <definedName name="PRINTO_MPY1">#N/A</definedName>
    <definedName name="PRINTO_MPY2">#N/A</definedName>
    <definedName name="PRINTREVENUE">#N/A</definedName>
    <definedName name="PRINTSUMPY">#N/A</definedName>
    <definedName name="PRINTTOTAL">#N/A</definedName>
    <definedName name="Proj55156">'[10]Schedule 10-B-4'!#REF!</definedName>
    <definedName name="Proj55156.">'[11]Schedule 10-B-4'!#REF!</definedName>
    <definedName name="PSC2F">#N/A</definedName>
    <definedName name="PSC3O">#N/A</definedName>
    <definedName name="PSC3P">#N/A</definedName>
    <definedName name="PSC3T">#N/A</definedName>
    <definedName name="PSC5I">#N/A</definedName>
    <definedName name="PSC5T">#N/A</definedName>
    <definedName name="PSCOLDOM">#N/A</definedName>
    <definedName name="PSCOLDOMR">#N/A</definedName>
    <definedName name="PUTT1">#N/A</definedName>
    <definedName name="PUTT2">#N/A</definedName>
    <definedName name="PYTOTALS">#N/A</definedName>
    <definedName name="Rate_Table">[4]TABLES!$B$9:$H$56</definedName>
    <definedName name="REV">#N/A</definedName>
    <definedName name="REVENUE">#N/A</definedName>
    <definedName name="REVENUES">#N/A</definedName>
    <definedName name="ridera2">[6]Rates!$C$8</definedName>
    <definedName name="RiderJForecast">#REF!</definedName>
    <definedName name="RidersGST2008">#REF!</definedName>
    <definedName name="RNEW1">#N/A</definedName>
    <definedName name="RNEW2">#N/A</definedName>
    <definedName name="RNEW2F">#N/A</definedName>
    <definedName name="RNEWIND">#N/A</definedName>
    <definedName name="RNEWOLDOM">#N/A</definedName>
    <definedName name="RNEWOLDOMR">#N/A</definedName>
    <definedName name="RNEWPE">#N/A</definedName>
    <definedName name="RNEWPF">#N/A</definedName>
    <definedName name="RNEWTERM">#N/A</definedName>
    <definedName name="rolling">#REF!</definedName>
    <definedName name="ROSS_">'[1]2008 DFPV using 2005 rates'!#REF!</definedName>
    <definedName name="ROSSKWHR">'[1]2008 DFPV using 2005 rates'!#REF!</definedName>
    <definedName name="rp930je">#REF!</definedName>
    <definedName name="RR3O">#N/A</definedName>
    <definedName name="RR3P">#N/A</definedName>
    <definedName name="RR3T">#N/A</definedName>
    <definedName name="RR5I">#N/A</definedName>
    <definedName name="RR5T">#N/A</definedName>
    <definedName name="rt11dc1">[6]Rates!$B$16</definedName>
    <definedName name="rt11de1">[6]Rates!$C$16</definedName>
    <definedName name="rt11ge1">[6]Rates!$C$14</definedName>
    <definedName name="rt11sc1">[6]Rates!$B$17</definedName>
    <definedName name="rt11te1">[6]Rates!$C$15</definedName>
    <definedName name="rt21dc1">[6]Rates!$B$28</definedName>
    <definedName name="rt21dd1">[6]Rates!$C$28</definedName>
    <definedName name="rt21de1">[6]Rates!$D$28</definedName>
    <definedName name="rt21de2">[6]Rates!$E$28</definedName>
    <definedName name="rt21ge1">[6]Rates!$D$26</definedName>
    <definedName name="rt21ge2">[6]Rates!$E$26</definedName>
    <definedName name="rt21sc1">[6]Rates!$B$29</definedName>
    <definedName name="rt21sd1">[6]Rates!$C$29</definedName>
    <definedName name="rt21tc1">[6]Rates!$B$27</definedName>
    <definedName name="rt21td1">[6]Rates!$C$27</definedName>
    <definedName name="rt21te1">[6]Rates!$D$27</definedName>
    <definedName name="rt21te2">[6]Rates!$E$27</definedName>
    <definedName name="rt22dc1">[6]Rates!$B$40</definedName>
    <definedName name="rt22dd1">[6]Rates!$C$40</definedName>
    <definedName name="rt22de1">[6]Rates!$D$40</definedName>
    <definedName name="rt22de2">[6]Rates!$E$40</definedName>
    <definedName name="rt22ge1">[6]Rates!$D$38</definedName>
    <definedName name="rt22ge2">[6]Rates!$E$38</definedName>
    <definedName name="rt22sc1">[6]Rates!$B$41</definedName>
    <definedName name="rt22sd1">[6]Rates!$C$41</definedName>
    <definedName name="rt22tc1">[6]Rates!$B$39</definedName>
    <definedName name="rt22td1">[6]Rates!$C$39</definedName>
    <definedName name="rt22te1">[6]Rates!$D$39</definedName>
    <definedName name="rt22te2">[6]Rates!$E$39</definedName>
    <definedName name="rt25dc1">[6]Rates!$B$52</definedName>
    <definedName name="rt25dd1">[6]Rates!$C$52</definedName>
    <definedName name="rt25de1">[6]Rates!$D$52</definedName>
    <definedName name="rt25de2">[6]Rates!$E$52</definedName>
    <definedName name="rt25ge1">[6]Rates!$D$50</definedName>
    <definedName name="rt25ge2">[6]Rates!$E$50</definedName>
    <definedName name="rt25tc1">[6]Rates!$B$51</definedName>
    <definedName name="rt25td1">[6]Rates!$C$51</definedName>
    <definedName name="rt25te1">[6]Rates!$D$51</definedName>
    <definedName name="rt25te2">[6]Rates!$E$51</definedName>
    <definedName name="rt26dc1">[6]Rates!$B$64</definedName>
    <definedName name="rt26dd1">[6]Rates!$C$64</definedName>
    <definedName name="rt31ddd1">[6]Rates!$C$76</definedName>
    <definedName name="rt31ddd2">[6]Rates!$D$76</definedName>
    <definedName name="rt31dde1">[6]Rates!$E$76</definedName>
    <definedName name="rt31dde2">[6]Rates!$F$76</definedName>
    <definedName name="rt31dge1">[6]Rates!$E$74</definedName>
    <definedName name="rt31dge2">[6]Rates!$F$74</definedName>
    <definedName name="rt31dsd1">[6]Rates!$C$77</definedName>
    <definedName name="rt31dsd2">[6]Rates!$D$77</definedName>
    <definedName name="rt31dtd1">[6]Rates!$C$75</definedName>
    <definedName name="rt31dtd2">[6]Rates!$D$75</definedName>
    <definedName name="rt31dte1">[6]Rates!$E$75</definedName>
    <definedName name="rt31dte2">[6]Rates!$F$75</definedName>
    <definedName name="rt31tdd1">[6]Rates!$C$88</definedName>
    <definedName name="rt31tdd2">[6]Rates!$D$88</definedName>
    <definedName name="rt31tde1">[6]Rates!$E$88</definedName>
    <definedName name="rt31tde2">[6]Rates!$F$88</definedName>
    <definedName name="rt31tge1">[6]Rates!$E$86</definedName>
    <definedName name="rt31tge2">[6]Rates!$F$86</definedName>
    <definedName name="rt31tsd1">[6]Rates!$C$89</definedName>
    <definedName name="rt31tsd2">[6]Rates!$D$89</definedName>
    <definedName name="rt31ttd1">[6]Rates!$C$87</definedName>
    <definedName name="rt31ttd2">[6]Rates!$D$87</definedName>
    <definedName name="rt31tte1">[6]Rates!$E$87</definedName>
    <definedName name="rt31tte2">[6]Rates!$F$87</definedName>
    <definedName name="rt32dd1">[6]Rates!$C$100</definedName>
    <definedName name="rt32dd2">[6]Rates!$D$100</definedName>
    <definedName name="rt32de1">[6]Rates!$E$100</definedName>
    <definedName name="rt32de2">[6]Rates!$F$100</definedName>
    <definedName name="rt32ge1">[6]Rates!$E$98</definedName>
    <definedName name="rt32ge2">[6]Rates!$F$98</definedName>
    <definedName name="rt32sd1">[6]Rates!$C$101</definedName>
    <definedName name="rt32sd2">[6]Rates!$D$101</definedName>
    <definedName name="rt32td1">[6]Rates!$C$99</definedName>
    <definedName name="rt32td2">[6]Rates!$D$99</definedName>
    <definedName name="rt32te1">[6]Rates!$E$99</definedName>
    <definedName name="rt32te2">[6]Rates!$F$99</definedName>
    <definedName name="rt33ge1">[6]Rates!$E$110</definedName>
    <definedName name="rt33ge2">[6]Rates!$F$110</definedName>
    <definedName name="rt33sc1">[6]Rates!$B$113</definedName>
    <definedName name="rt33se1">[6]Rates!$E$113</definedName>
    <definedName name="rt33se2">[6]Rates!$F$113</definedName>
    <definedName name="rt33tc1">[6]Rates!$B$111</definedName>
    <definedName name="rt33te1">[6]Rates!$E$111</definedName>
    <definedName name="rt33te2">[6]Rates!$F$111</definedName>
    <definedName name="rt38ge1">[6]Rates!$E$122</definedName>
    <definedName name="rt38ge2">[6]Rates!$F$122</definedName>
    <definedName name="rt41dc1">[6]Rates!$B$136</definedName>
    <definedName name="rt41dd1">[6]Rates!$C$136</definedName>
    <definedName name="rt41de1">[6]Rates!$D$136</definedName>
    <definedName name="rt41de2">[6]Rates!$E$136</definedName>
    <definedName name="rt41ge1">[6]Rates!$D$134</definedName>
    <definedName name="rt41ge2">[6]Rates!$E$134</definedName>
    <definedName name="rt41sc1">[6]Rates!$B$137</definedName>
    <definedName name="rt41sd1">[6]Rates!$C$137</definedName>
    <definedName name="rt41tc1">[6]Rates!$B$135</definedName>
    <definedName name="rt41td1">[6]Rates!$C$135</definedName>
    <definedName name="rt41te1">[6]Rates!$D$135</definedName>
    <definedName name="rt41te2">[6]Rates!$E$135</definedName>
    <definedName name="rt51dc1">[6]Rates!$B$148</definedName>
    <definedName name="rt51dd1">[6]Rates!$C$148</definedName>
    <definedName name="rt51de1">[6]Rates!$D$148</definedName>
    <definedName name="rt51de2">[6]Rates!$E$148</definedName>
    <definedName name="rt51ge1">[6]Rates!$D$146</definedName>
    <definedName name="rt51ge2">[6]Rates!$E$146</definedName>
    <definedName name="rt51sc1">[6]Rates!$B$149</definedName>
    <definedName name="rt51sd1">[6]Rates!$C$149</definedName>
    <definedName name="rt51tc1">[6]Rates!$B$147</definedName>
    <definedName name="rt51td1">[6]Rates!$C$147</definedName>
    <definedName name="rt51te1">[6]Rates!$D$147</definedName>
    <definedName name="rt51te2">[6]Rates!$E$147</definedName>
    <definedName name="rt56dc1">[6]Rates!$B$160</definedName>
    <definedName name="rt56dd1">[6]Rates!$C$160</definedName>
    <definedName name="rt56de1">[6]Rates!$D$160</definedName>
    <definedName name="rt56de2">[6]Rates!$E$160</definedName>
    <definedName name="rt56ge1">[6]Rates!$D$158</definedName>
    <definedName name="rt56ge2">[6]Rates!$E$158</definedName>
    <definedName name="rt56sc1">[6]Rates!$B$161</definedName>
    <definedName name="rt56sd1">[6]Rates!$C$161</definedName>
    <definedName name="rt56tc1">[6]Rates!$B$159</definedName>
    <definedName name="rt56td1">[6]Rates!$C$159</definedName>
    <definedName name="rt56te1">[6]Rates!$D$159</definedName>
    <definedName name="rt56te2">[6]Rates!$E$159</definedName>
    <definedName name="rt61dabcd1">[6]Rates!$D$172</definedName>
    <definedName name="rt61gd1">[6]Rates!$D$170</definedName>
    <definedName name="rt61td1">[6]Rates!$D$171</definedName>
    <definedName name="rt63dabced1">[6]Rates!$D$184</definedName>
    <definedName name="rt63gd1">[6]Rates!$D$182</definedName>
    <definedName name="rt63td1">[6]Rates!$D$183</definedName>
    <definedName name="Sales2008">#REF!</definedName>
    <definedName name="Salesforecastdollars">#REF!</definedName>
    <definedName name="SalesforecastKWh">#REF!</definedName>
    <definedName name="Sch2OMDetail">#REF!</definedName>
    <definedName name="Schedule10B5">#REF!</definedName>
    <definedName name="Schedule11B4">#REF!</definedName>
    <definedName name="Schedule11B5">#REF!</definedName>
    <definedName name="Schedule12B2">#REF!</definedName>
    <definedName name="Schedule15B2">#REF!</definedName>
    <definedName name="Schedule15B3">#REF!</definedName>
    <definedName name="Schedule16B3">#REF!</definedName>
    <definedName name="Schedule16B4">#REF!</definedName>
    <definedName name="Schedule16B5">#REF!</definedName>
    <definedName name="Schedule17B3">#REF!</definedName>
    <definedName name="Schedule17B4">'[10]Schedule 17-B-4'!#REF!</definedName>
    <definedName name="Schedule19B2">#REF!</definedName>
    <definedName name="Schedule20B5">#REF!</definedName>
    <definedName name="Schedule21B4">#REF!</definedName>
    <definedName name="Schedule21B5">#REF!</definedName>
    <definedName name="Schedule22B2">#REF!</definedName>
    <definedName name="Schedule22B4">#REF!</definedName>
    <definedName name="Schedule22B5">#REF!</definedName>
    <definedName name="Schedule22B8">#REF!</definedName>
    <definedName name="Schedule24E1">#REF!</definedName>
    <definedName name="Schedule24E2">#REF!</definedName>
    <definedName name="Schedule24E3">#REF!</definedName>
    <definedName name="Schedule26E4">#REF!</definedName>
    <definedName name="Schedule26E5">#REF!</definedName>
    <definedName name="Schedule29B1">#REF!</definedName>
    <definedName name="Schedule29B10">#REF!</definedName>
    <definedName name="Schedule30B1">#REF!</definedName>
    <definedName name="Schedule4B2">#REF!</definedName>
    <definedName name="Schedule4B5">#REF!</definedName>
    <definedName name="Schedule5B2">#REF!</definedName>
    <definedName name="Schedule5B3">#REF!</definedName>
    <definedName name="Schedule5B4">#REF!</definedName>
    <definedName name="Schedule6B3">#REF!</definedName>
    <definedName name="Schedule6B4">#REF!</definedName>
    <definedName name="Schedule6B5">#REF!</definedName>
    <definedName name="Schedule7B4">'[10]Schedule 7-B-4'!#REF!</definedName>
    <definedName name="Schedule9B2">#REF!</definedName>
    <definedName name="sencount" hidden="1">2</definedName>
    <definedName name="sepmax">#REF!</definedName>
    <definedName name="Specialized_Hardware">[3]Projects!#REF!</definedName>
    <definedName name="START">#N/A</definedName>
    <definedName name="STEWART_">'[1]2008 DFPV using 2005 rates'!#REF!</definedName>
    <definedName name="STEWARTKWHR">'[1]2008 DFPV using 2005 rates'!#REF!</definedName>
    <definedName name="STEWARTLITRES">'[1]2008 DFPV using 2005 rates'!#REF!</definedName>
    <definedName name="SUMMARY">#REF!</definedName>
    <definedName name="SWIFT_">'[1]2008 DFPV using 2005 rates'!#REF!</definedName>
    <definedName name="SWIFTKWHR">'[1]2008 DFPV using 2005 rates'!#REF!</definedName>
    <definedName name="SWIFTLITRES">'[1]2008 DFPV using 2005 rates'!#REF!</definedName>
    <definedName name="TABLE">'[1]2008 DFPV using 2005 rates'!#REF!</definedName>
    <definedName name="taxes">#REF!</definedName>
    <definedName name="TERM">#N/A</definedName>
    <definedName name="Terminals_cost">[3]Projects!#REF!</definedName>
    <definedName name="Terminals_num">[3]Projects!#REF!</definedName>
    <definedName name="TERPY1">#N/A</definedName>
    <definedName name="TERPY2">#N/A</definedName>
    <definedName name="TEST">'[1]2008 DFPV using 2005 rates'!#REF!</definedName>
    <definedName name="Total_Distributed">[3]Projects!#REF!</definedName>
    <definedName name="Total_Hardware">[3]Projects!#REF!</definedName>
    <definedName name="Total_Mainframe_Costs">[3]Projects!#REF!</definedName>
    <definedName name="TOTAL_O_M">[3]Projects!#REF!</definedName>
    <definedName name="Total_Standard_Hardware">[3]Projects!#REF!</definedName>
    <definedName name="TOTALS">#N/A</definedName>
    <definedName name="TOUR1">#N/A</definedName>
    <definedName name="TOUR2">#N/A</definedName>
    <definedName name="TOUR2F">#N/A</definedName>
    <definedName name="TOUR3O">#N/A</definedName>
    <definedName name="TOUR3P">#N/A</definedName>
    <definedName name="TOUR3T">#N/A</definedName>
    <definedName name="TOUR4">#N/A</definedName>
    <definedName name="TOUR5">#N/A</definedName>
    <definedName name="TOUR5I">#N/A</definedName>
    <definedName name="TOUR5T">#N/A</definedName>
    <definedName name="TOUR6">#N/A</definedName>
    <definedName name="TOURCAPFIN">#N/A</definedName>
    <definedName name="TOURCAPIN">#N/A</definedName>
    <definedName name="TOURIND">#N/A</definedName>
    <definedName name="TOUROLDOM">#N/A</definedName>
    <definedName name="TOUROLDOMR">#N/A</definedName>
    <definedName name="TOURPE">#N/A</definedName>
    <definedName name="TOURPF">#N/A</definedName>
    <definedName name="TOURTERM">#N/A</definedName>
    <definedName name="Training_Cost">[3]Projects!#REF!</definedName>
    <definedName name="TRANSFER">#N/A</definedName>
    <definedName name="TREV">#N/A</definedName>
    <definedName name="ttlannualdiesel">#REF!</definedName>
    <definedName name="ttlannualeso">#REF!</definedName>
    <definedName name="ttlannualsales">#REF!</definedName>
    <definedName name="ttlretailsales9899">#REF!</definedName>
    <definedName name="ttlyecdiesel9899">#REF!</definedName>
    <definedName name="ttlyeceso9899">#REF!</definedName>
    <definedName name="ValueDate">#REF!</definedName>
    <definedName name="variance">#REF!</definedName>
    <definedName name="Voice___Long_Distance">[3]Projects!#REF!</definedName>
    <definedName name="Voice_Lines_cost">[3]Projects!#REF!</definedName>
    <definedName name="Voice_Lines_num">[3]Projects!#REF!</definedName>
    <definedName name="Voice_Mail_cost">[3]Projects!#REF!</definedName>
    <definedName name="Voice_Mail_num">[3]Projects!#REF!</definedName>
    <definedName name="Voice_Sets_cost">[3]Projects!#REF!</definedName>
    <definedName name="Voice_Sets_num">[3]Projects!#REF!</definedName>
    <definedName name="vvvv">#REF!</definedName>
    <definedName name="w3aje">#REF!</definedName>
    <definedName name="WAN">[3]Projects!#REF!</definedName>
    <definedName name="WATSON_">'[1]2008 DFPV using 2005 rates'!#REF!</definedName>
    <definedName name="WATSONKWHR">'[1]2008 DFPV using 2005 rates'!#REF!</definedName>
    <definedName name="WATSONLITRES">'[1]2008 DFPV using 2005 rates'!#REF!</definedName>
    <definedName name="WD2F">#N/A</definedName>
    <definedName name="WD3O">#N/A</definedName>
    <definedName name="WD3P">#N/A</definedName>
    <definedName name="WD3T">#N/A</definedName>
    <definedName name="WD5I">#N/A</definedName>
    <definedName name="WD5T">#N/A</definedName>
    <definedName name="WDIR1">#N/A</definedName>
    <definedName name="WDIR2">#N/A</definedName>
    <definedName name="WDIR2F">#N/A</definedName>
    <definedName name="WDIROLDOM">#N/A</definedName>
    <definedName name="WDIROLDOMR">#N/A</definedName>
    <definedName name="WHSE_">'[1]2008 DFPV using 2005 rates'!#REF!</definedName>
    <definedName name="WHSEKWHR">'[1]2008 DFPV using 2005 rates'!#REF!</definedName>
    <definedName name="WIP">#REF!</definedName>
    <definedName name="YDC1">#N/A</definedName>
    <definedName name="YDC2">#N/A</definedName>
    <definedName name="YDC2F">#N/A</definedName>
    <definedName name="YDC3O">#N/A</definedName>
    <definedName name="YDC3P">#N/A</definedName>
    <definedName name="YDC3T">#N/A</definedName>
    <definedName name="YDC4">#N/A</definedName>
    <definedName name="YDC5">#N/A</definedName>
    <definedName name="YDC5I">#N/A</definedName>
    <definedName name="YDC5T">#N/A</definedName>
    <definedName name="YEAR">'[8]Summary Total'!$C$1</definedName>
    <definedName name="YEARS">[8]Lists!$E$3:$E$12</definedName>
    <definedName name="YEC_7__Flex_Note">#REF!</definedName>
    <definedName name="yes">[5]D!#REF!</definedName>
    <definedName name="YHC1">#N/A</definedName>
    <definedName name="YHC2">#N/A</definedName>
    <definedName name="YHC2F">#N/A</definedName>
    <definedName name="YHC3O">#N/A</definedName>
    <definedName name="YHC3P">#N/A</definedName>
    <definedName name="YHC3T">#N/A</definedName>
    <definedName name="YHC4">#N/A</definedName>
    <definedName name="YHC5">#N/A</definedName>
    <definedName name="YHC5I">#N/A</definedName>
    <definedName name="YHC5T">#N/A</definedName>
    <definedName name="YHCC">#REF!</definedName>
    <definedName name="YHCFC">#REF!</definedName>
    <definedName name="YHCFR">[12]RECOVERY!#REF!</definedName>
    <definedName name="YHCOLDC">[12]EXPEND!#REF!</definedName>
    <definedName name="YHCOLDCR">[12]RECOVERY!#REF!</definedName>
    <definedName name="YHCOLDOM">#N/A</definedName>
    <definedName name="YHCOLDOMR">#N/A</definedName>
    <definedName name="YHCR">[12]RECOVERY!#REF!</definedName>
    <definedName name="YLA1">#N/A</definedName>
    <definedName name="YLA2">#N/A</definedName>
    <definedName name="YLA2F">#N/A</definedName>
    <definedName name="YLA3O">#N/A</definedName>
    <definedName name="YLA3P">#N/A</definedName>
    <definedName name="YLA3T">#N/A</definedName>
    <definedName name="YLA4">#N/A</definedName>
    <definedName name="YLA5">#N/A</definedName>
    <definedName name="YLA5I">#N/A</definedName>
    <definedName name="YLA5T">#N/A</definedName>
    <definedName name="YLA6">#N/A</definedName>
    <definedName name="YLAOLDOM">#N/A</definedName>
    <definedName name="YLC1">#N/A</definedName>
    <definedName name="YLC2">#N/A</definedName>
    <definedName name="YLC2F">#N/A</definedName>
    <definedName name="YLC3O">#N/A</definedName>
    <definedName name="YLC3P">#N/A</definedName>
    <definedName name="YLC3T">#N/A</definedName>
    <definedName name="YLC4">#N/A</definedName>
    <definedName name="YLC5">#N/A</definedName>
    <definedName name="YLC5I">#N/A</definedName>
    <definedName name="YLC5T">#N/A</definedName>
    <definedName name="YUKONHYDRO">'[1]2008 DFPV using 2005 rates'!#REF!</definedName>
    <definedName name="Z_2E51B7C0_6CEE_11D3_AD1A_A5A650036065_.wvu.Cols" hidden="1">'[13]Core(see pg 18)'!#REF!</definedName>
    <definedName name="Z_418DF6FE_13EF_11D2_8C37_00A0C92A9A63_.wvu.PrintArea" hidden="1">#REF!</definedName>
    <definedName name="Z_418DF6FE_13EF_11D2_8C37_00A0C92A9A63_.wvu.PrintTitles" hidden="1">#REF!</definedName>
    <definedName name="Z_418DF6FE_13EF_11D2_8C37_00A0C92A9A63_.wvu.Rows" localSheetId="0" hidden="1">[14]WAF!$A$8:$IV$103,[14]WAF!$A$342:$IV$352,[14]WAF!$A$354:$IV$359,[14]WAF!$A$373:$IV$396,[14]WAF!#REF!,[14]WAF!#REF!,[14]WAF!#REF!</definedName>
    <definedName name="Z_418DF6FE_13EF_11D2_8C37_00A0C92A9A63_.wvu.Rows" hidden="1">[14]WAF!$A$8:$IV$103,[14]WAF!$A$342:$IV$352,[14]WAF!$A$354:$IV$359,[14]WAF!$A$373:$IV$396,[14]WAF!#REF!,[14]WAF!#REF!,[14]WAF!#REF!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1" l="1"/>
  <c r="F36" i="1" l="1"/>
  <c r="F37" i="1" l="1"/>
  <c r="F38" i="1" l="1"/>
  <c r="F39" i="1" l="1"/>
  <c r="F40" i="1" l="1"/>
  <c r="F14" i="1" l="1"/>
  <c r="F15" i="1"/>
  <c r="F16" i="1" l="1"/>
  <c r="F49" i="1"/>
  <c r="F17" i="1" l="1"/>
  <c r="F19" i="1" l="1"/>
  <c r="F18" i="1"/>
  <c r="F12" i="1" l="1"/>
  <c r="F13" i="1" l="1"/>
  <c r="F21" i="1" l="1"/>
  <c r="F24" i="1" s="1"/>
  <c r="F33" i="1"/>
  <c r="F34" i="1" l="1"/>
  <c r="F42" i="1" s="1"/>
  <c r="F45" i="1" s="1"/>
  <c r="F47" i="1" l="1"/>
  <c r="F53" i="1" s="1"/>
</calcChain>
</file>

<file path=xl/sharedStrings.xml><?xml version="1.0" encoding="utf-8"?>
<sst xmlns="http://schemas.openxmlformats.org/spreadsheetml/2006/main" count="29" uniqueCount="21">
  <si>
    <t>ATCO Electric Yukon</t>
  </si>
  <si>
    <t>Yukon Energy Corporation</t>
  </si>
  <si>
    <t>Rider F Calculation</t>
  </si>
  <si>
    <t>ATCO Electic Yukon</t>
  </si>
  <si>
    <t>Forecast Litres</t>
  </si>
  <si>
    <t>Monthly Variance</t>
  </si>
  <si>
    <t>Forecast:</t>
  </si>
  <si>
    <t>cents/kWh</t>
  </si>
  <si>
    <t>Total forecast retail sales for 12 months period, MWh</t>
  </si>
  <si>
    <t>YEC retail, MWh</t>
  </si>
  <si>
    <t>AEY, MWh</t>
  </si>
  <si>
    <t>Due (From)/To Customers on June 30, 2023</t>
  </si>
  <si>
    <t xml:space="preserve">Rider F rider for January 1, 2023 through December 31, 2023 </t>
  </si>
  <si>
    <t>Due (From)/To Customers on October 31, 2022</t>
  </si>
  <si>
    <t>Total Nov 22- June 23 Forecast</t>
  </si>
  <si>
    <t>Nov and Dec 2022 Rider F rider collections</t>
  </si>
  <si>
    <t>Grand Total Due (From)/To Customers on June 30, 2023</t>
  </si>
  <si>
    <t>Weighted Average Diesel Fuel Price in Rates [cents/litre]</t>
  </si>
  <si>
    <t>Weighted Average Forecast Diesel Fuel Price [cents/litre]</t>
  </si>
  <si>
    <t>Weighted Average Thermal [LNG/Diesel] Fuel Price in Rates [cents/litre]</t>
  </si>
  <si>
    <t>Weighted Average Forecast Thermal [LNG/Diesel] Fuel Price [cents/litre]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</si>
</sst>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  <numFmt numFmtId="167" formatCode="_(* #,##0.000_);_(* \(#,##0.000\);_(* &quot;-&quot;??_);_(@_)"/>
    <numFmt numFmtId="168" formatCode="&quot;$&quot;#,##0"/>
    <numFmt numFmtId="169" formatCode="_([$€-2]* #,##0.00_);_([$€-2]* \(#,##0.00\);_([$€-2]* &quot;-&quot;??_)"/>
    <numFmt numFmtId="170" formatCode="0.0%"/>
    <numFmt numFmtId="171" formatCode="_-* #,##0.000_-;\-* #,##0.000_-;_-* &quot;-&quot;??_-;_-@_-"/>
    <numFmt numFmtId="172" formatCode="_(* #,##0.0_);_(* \(#,##0.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Helv"/>
    </font>
    <font>
      <sz val="11"/>
      <color theme="1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Helv"/>
      <family val="2"/>
    </font>
    <font>
      <sz val="11"/>
      <color indexed="8"/>
      <name val="Calibri"/>
      <family val="2"/>
    </font>
    <font>
      <sz val="8"/>
      <name val="Helv"/>
      <family val="2"/>
    </font>
    <font>
      <sz val="10"/>
      <color theme="1"/>
      <name val="Arial"/>
      <family val="2"/>
    </font>
    <font>
      <sz val="10"/>
      <color theme="1"/>
      <name val="Tahoma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0" fontId="9" fillId="0" borderId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5" borderId="5" applyNumberFormat="0" applyAlignment="0" applyProtection="0"/>
    <xf numFmtId="0" fontId="16" fillId="6" borderId="6" applyNumberFormat="0" applyAlignment="0" applyProtection="0"/>
    <xf numFmtId="0" fontId="17" fillId="6" borderId="5" applyNumberFormat="0" applyAlignment="0" applyProtection="0"/>
    <xf numFmtId="0" fontId="18" fillId="0" borderId="7" applyNumberFormat="0" applyFill="0" applyAlignment="0" applyProtection="0"/>
    <xf numFmtId="0" fontId="6" fillId="7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7" fillId="0" borderId="10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" fontId="2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5" fillId="0" borderId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6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9" applyNumberFormat="0" applyFont="0" applyAlignment="0" applyProtection="0"/>
    <xf numFmtId="0" fontId="28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/>
    <xf numFmtId="165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2" applyFont="1" applyAlignment="1">
      <alignment horizontal="centerContinuous"/>
    </xf>
    <xf numFmtId="165" fontId="4" fillId="0" borderId="0" xfId="3" applyNumberFormat="1" applyFont="1"/>
    <xf numFmtId="0" fontId="4" fillId="0" borderId="0" xfId="2" applyFont="1"/>
    <xf numFmtId="0" fontId="3" fillId="0" borderId="0" xfId="2" applyFont="1"/>
    <xf numFmtId="0" fontId="3" fillId="0" borderId="0" xfId="2" applyFont="1" applyAlignment="1">
      <alignment horizontal="center" vertical="center" wrapText="1"/>
    </xf>
    <xf numFmtId="43" fontId="4" fillId="0" borderId="0" xfId="1" applyFont="1" applyFill="1"/>
    <xf numFmtId="165" fontId="4" fillId="0" borderId="0" xfId="3" applyNumberFormat="1" applyFont="1" applyFill="1"/>
    <xf numFmtId="17" fontId="5" fillId="0" borderId="0" xfId="2" applyNumberFormat="1" applyFont="1"/>
    <xf numFmtId="37" fontId="4" fillId="0" borderId="0" xfId="3" applyNumberFormat="1" applyFont="1" applyFill="1"/>
    <xf numFmtId="17" fontId="4" fillId="0" borderId="0" xfId="2" applyNumberFormat="1" applyFont="1"/>
    <xf numFmtId="0" fontId="4" fillId="0" borderId="0" xfId="2" applyFont="1" applyAlignment="1">
      <alignment horizontal="right"/>
    </xf>
    <xf numFmtId="166" fontId="4" fillId="0" borderId="1" xfId="1" applyNumberFormat="1" applyFont="1" applyFill="1" applyBorder="1"/>
    <xf numFmtId="165" fontId="3" fillId="0" borderId="0" xfId="3" applyNumberFormat="1" applyFont="1"/>
    <xf numFmtId="164" fontId="4" fillId="0" borderId="0" xfId="2" applyNumberFormat="1" applyFont="1"/>
    <xf numFmtId="2" fontId="4" fillId="0" borderId="0" xfId="2" applyNumberFormat="1" applyFont="1"/>
    <xf numFmtId="167" fontId="4" fillId="0" borderId="0" xfId="3" applyNumberFormat="1" applyFont="1"/>
    <xf numFmtId="165" fontId="4" fillId="0" borderId="0" xfId="2" applyNumberFormat="1" applyFont="1"/>
    <xf numFmtId="0" fontId="3" fillId="0" borderId="0" xfId="2" quotePrefix="1" applyFont="1" applyAlignment="1">
      <alignment horizontal="left"/>
    </xf>
    <xf numFmtId="43" fontId="4" fillId="0" borderId="0" xfId="2" applyNumberFormat="1" applyFont="1"/>
    <xf numFmtId="9" fontId="4" fillId="0" borderId="0" xfId="2" applyNumberFormat="1" applyFont="1"/>
    <xf numFmtId="164" fontId="3" fillId="0" borderId="0" xfId="2" applyNumberFormat="1" applyFont="1"/>
    <xf numFmtId="165" fontId="3" fillId="0" borderId="1" xfId="2" applyNumberFormat="1" applyFont="1" applyBorder="1"/>
    <xf numFmtId="168" fontId="4" fillId="0" borderId="0" xfId="3" applyNumberFormat="1" applyFont="1" applyFill="1"/>
    <xf numFmtId="168" fontId="4" fillId="0" borderId="1" xfId="1" applyNumberFormat="1" applyFont="1" applyFill="1" applyBorder="1"/>
    <xf numFmtId="168" fontId="3" fillId="0" borderId="0" xfId="2" applyNumberFormat="1" applyFont="1"/>
    <xf numFmtId="168" fontId="4" fillId="0" borderId="0" xfId="2" applyNumberFormat="1" applyFont="1"/>
    <xf numFmtId="168" fontId="3" fillId="0" borderId="0" xfId="2" applyNumberFormat="1" applyFont="1" applyAlignment="1">
      <alignment horizontal="center" vertical="center" wrapText="1"/>
    </xf>
    <xf numFmtId="168" fontId="3" fillId="0" borderId="1" xfId="2" applyNumberFormat="1" applyFont="1" applyBorder="1"/>
    <xf numFmtId="166" fontId="4" fillId="0" borderId="0" xfId="1" applyNumberFormat="1" applyFont="1" applyFill="1" applyBorder="1"/>
    <xf numFmtId="0" fontId="3" fillId="0" borderId="0" xfId="2" applyFont="1" applyAlignment="1">
      <alignment horizontal="right"/>
    </xf>
    <xf numFmtId="171" fontId="3" fillId="0" borderId="0" xfId="2" applyNumberFormat="1" applyFont="1"/>
    <xf numFmtId="172" fontId="4" fillId="0" borderId="0" xfId="2" applyNumberFormat="1" applyFont="1"/>
    <xf numFmtId="9" fontId="4" fillId="0" borderId="0" xfId="4" applyFont="1"/>
    <xf numFmtId="170" fontId="4" fillId="0" borderId="0" xfId="4" applyNumberFormat="1" applyFont="1"/>
  </cellXfs>
  <cellStyles count="310">
    <cellStyle name="20% - Accent1" xfId="22" builtinId="30" customBuiltin="1"/>
    <cellStyle name="20% - Accent2" xfId="25" builtinId="34" customBuiltin="1"/>
    <cellStyle name="20% - Accent3" xfId="28" builtinId="38" customBuiltin="1"/>
    <cellStyle name="20% - Accent4" xfId="31" builtinId="42" customBuiltin="1"/>
    <cellStyle name="20% - Accent5" xfId="34" builtinId="46" customBuiltin="1"/>
    <cellStyle name="20% - Accent6" xfId="37" builtinId="50" customBuiltin="1"/>
    <cellStyle name="40% - Accent1" xfId="23" builtinId="31" customBuiltin="1"/>
    <cellStyle name="40% - Accent2" xfId="26" builtinId="35" customBuiltin="1"/>
    <cellStyle name="40% - Accent3" xfId="29" builtinId="39" customBuiltin="1"/>
    <cellStyle name="40% - Accent4" xfId="32" builtinId="43" customBuiltin="1"/>
    <cellStyle name="40% - Accent5" xfId="35" builtinId="47" customBuiltin="1"/>
    <cellStyle name="40% - Accent6" xfId="38" builtinId="51" customBuiltin="1"/>
    <cellStyle name="60% - Accent1 2" xfId="287" xr:uid="{DBE950B4-EB8E-418D-9E56-3699B9F40479}"/>
    <cellStyle name="60% - Accent2 2" xfId="288" xr:uid="{27574A09-A720-4696-81C8-7B31A9D780A9}"/>
    <cellStyle name="60% - Accent3 2" xfId="289" xr:uid="{00EAAC6B-481C-4B0B-8235-4F25DDB3AC04}"/>
    <cellStyle name="60% - Accent4 2" xfId="290" xr:uid="{CEF3A5C6-0199-4907-B800-D39C0691E728}"/>
    <cellStyle name="60% - Accent5 2" xfId="291" xr:uid="{CD8F0C13-8103-49F3-AC4B-3FD8408421D5}"/>
    <cellStyle name="60% - Accent6 2" xfId="292" xr:uid="{DC2D0D76-B1F7-48BB-AB6C-FBA515884490}"/>
    <cellStyle name="Accent1" xfId="21" builtinId="29" customBuiltin="1"/>
    <cellStyle name="Accent2" xfId="24" builtinId="33" customBuiltin="1"/>
    <cellStyle name="Accent3" xfId="27" builtinId="37" customBuiltin="1"/>
    <cellStyle name="Accent4" xfId="30" builtinId="41" customBuiltin="1"/>
    <cellStyle name="Accent5" xfId="33" builtinId="45" customBuiltin="1"/>
    <cellStyle name="Accent6" xfId="36" builtinId="49" customBuiltin="1"/>
    <cellStyle name="Bad" xfId="12" builtinId="27" customBuiltin="1"/>
    <cellStyle name="Calculation" xfId="15" builtinId="22" customBuiltin="1"/>
    <cellStyle name="Check Cell" xfId="17" builtinId="23" customBuiltin="1"/>
    <cellStyle name="Comma" xfId="1" builtinId="3"/>
    <cellStyle name="Comma 10" xfId="71" xr:uid="{E347E8F9-4A2B-42E1-9BAB-A8DE4B694F31}"/>
    <cellStyle name="Comma 11" xfId="128" xr:uid="{813862F8-C910-4D12-82F6-E491C9E9EAE3}"/>
    <cellStyle name="Comma 11 2" xfId="272" xr:uid="{835207F0-B65C-4295-A1DC-BE826B029A39}"/>
    <cellStyle name="Comma 12" xfId="70" xr:uid="{60C6C594-98DD-448A-9DFD-FC80D2601CA9}"/>
    <cellStyle name="Comma 13" xfId="86" xr:uid="{C9280A48-56E0-44BD-B0EC-42E9690C77B2}"/>
    <cellStyle name="Comma 14" xfId="169" xr:uid="{DCB8165B-01CD-4183-9759-8DE874791C76}"/>
    <cellStyle name="Comma 14 2" xfId="262" xr:uid="{AB33841E-807E-4F20-9CE7-D79794A26401}"/>
    <cellStyle name="Comma 15" xfId="171" xr:uid="{7B88BDBF-3A01-4629-AFDB-3F6850FB5219}"/>
    <cellStyle name="Comma 15 2" xfId="264" xr:uid="{8F436929-2975-49AA-A39D-DAFB2828437B}"/>
    <cellStyle name="Comma 15 3" xfId="177" xr:uid="{01611371-AE0A-4347-964B-3996D7DF6BF3}"/>
    <cellStyle name="Comma 16" xfId="173" xr:uid="{3E7CEF0B-D443-4DCB-BB38-B9530AD05F74}"/>
    <cellStyle name="Comma 16 2" xfId="266" xr:uid="{EE8F44B6-0CD5-4F96-B994-FF03399C0B9D}"/>
    <cellStyle name="Comma 17" xfId="268" xr:uid="{B920A9F2-0319-42A2-8C75-9B3F8D434C12}"/>
    <cellStyle name="Comma 18" xfId="270" xr:uid="{DE18056C-7EAD-4C34-A195-D6E18F4C8EA5}"/>
    <cellStyle name="Comma 19" xfId="275" xr:uid="{318F28D9-D679-44AD-B847-5E5ABEBC7E35}"/>
    <cellStyle name="Comma 2" xfId="3" xr:uid="{916C6B77-99A2-4F7D-A906-9B0F7A5B365F}"/>
    <cellStyle name="Comma 2 2" xfId="42" xr:uid="{B73FD201-6B28-4B89-B3A3-F74C79697DB3}"/>
    <cellStyle name="Comma 2 2 2" xfId="112" xr:uid="{95B687FE-9E9C-4A22-9A4A-C6820D5BE805}"/>
    <cellStyle name="Comma 2 3" xfId="124" xr:uid="{DAABB9C3-A93E-439D-884B-219E284B1CD9}"/>
    <cellStyle name="Comma 2 3 2" xfId="161" xr:uid="{5807030C-45FF-4054-96A6-6388E2FBE1F5}"/>
    <cellStyle name="Comma 2 3 2 2" xfId="256" xr:uid="{0F6C290C-3CBF-4A5C-A721-65D0B0AC6157}"/>
    <cellStyle name="Comma 2 3 3" xfId="223" xr:uid="{0471677D-7E87-4632-B4E7-53812E022BEE}"/>
    <cellStyle name="Comma 2 4" xfId="117" xr:uid="{99883DC7-D2EA-401F-9ADC-62A2CA863CD8}"/>
    <cellStyle name="Comma 2 5" xfId="105" xr:uid="{6F29D2B0-8A3F-440F-98D3-F96C3D238DA4}"/>
    <cellStyle name="Comma 2 5 2" xfId="147" xr:uid="{7113077E-1CA5-4DAE-AF3F-8EA50CFD37F6}"/>
    <cellStyle name="Comma 2 5 2 2" xfId="242" xr:uid="{B37EF83D-C5BA-4BD0-856F-BA56A6479520}"/>
    <cellStyle name="Comma 2 5 3" xfId="209" xr:uid="{DEAA2963-C65F-4C46-B9E9-FF6F21001849}"/>
    <cellStyle name="Comma 2 5 4" xfId="308" xr:uid="{58B4ABD5-3297-4A51-BC72-7C5E1564F58F}"/>
    <cellStyle name="Comma 2 6" xfId="293" xr:uid="{E326B943-DF3D-46D9-89DF-012312AE3AA0}"/>
    <cellStyle name="Comma 2 7" xfId="63" xr:uid="{9FE959DF-D0DD-483D-8C6E-5642234C0351}"/>
    <cellStyle name="Comma 20" xfId="277" xr:uid="{571FB214-70B0-4B5B-A397-EE143C8C9104}"/>
    <cellStyle name="Comma 21" xfId="281" xr:uid="{8CEF3838-6D6F-42D1-AAD7-DD57A4B96CE9}"/>
    <cellStyle name="Comma 22" xfId="283" xr:uid="{08DE689B-9336-477A-9B2A-8052C7DA04AE}"/>
    <cellStyle name="Comma 23" xfId="61" xr:uid="{739041BA-594E-4F36-9E4F-BD56F4521A7C}"/>
    <cellStyle name="Comma 3" xfId="43" xr:uid="{E4BCE1C5-B8D3-4C26-94DF-A2319D8EAB0A}"/>
    <cellStyle name="Comma 3 2" xfId="125" xr:uid="{E809B136-D6AB-471B-9501-66F52645B436}"/>
    <cellStyle name="Comma 3 2 2" xfId="162" xr:uid="{CA5C6E1B-6497-46E8-9D50-937529359005}"/>
    <cellStyle name="Comma 3 2 2 2" xfId="257" xr:uid="{71507490-1082-4BA8-9984-410BE28F32F6}"/>
    <cellStyle name="Comma 3 2 3" xfId="224" xr:uid="{0180183C-C4D1-4CE8-8B39-05CA43AE8B91}"/>
    <cellStyle name="Comma 3 3" xfId="76" xr:uid="{314205A9-417E-43C6-9B25-FB0232571C78}"/>
    <cellStyle name="Comma 3 3 2" xfId="157" xr:uid="{52949EC4-5D24-471F-9BAD-D3FB326B2A62}"/>
    <cellStyle name="Comma 3 3 2 2" xfId="252" xr:uid="{1FF61E45-186B-4BFC-9998-E05B32E45E64}"/>
    <cellStyle name="Comma 3 3 3" xfId="120" xr:uid="{A98BF692-309F-42B4-8F86-994F3749BF99}"/>
    <cellStyle name="Comma 3 3 3 2" xfId="219" xr:uid="{6BD77AFF-54C2-4B20-8B15-732600502837}"/>
    <cellStyle name="Comma 3 3 4" xfId="184" xr:uid="{BFCDD628-9C20-470C-BA28-2C9B266A3E14}"/>
    <cellStyle name="Comma 3 4" xfId="107" xr:uid="{99AAFA77-D2AD-4021-8A73-9ED02E0872C1}"/>
    <cellStyle name="Comma 3 4 2" xfId="149" xr:uid="{36E57A58-DE5B-4E57-A1B2-B1CBA675832D}"/>
    <cellStyle name="Comma 3 4 2 2" xfId="244" xr:uid="{05A71E80-5ECC-42C6-988B-AB3A505B75A3}"/>
    <cellStyle name="Comma 3 4 3" xfId="211" xr:uid="{D544C212-1FC2-492A-A343-195BC4EC0E2E}"/>
    <cellStyle name="Comma 3 5" xfId="96" xr:uid="{48544D4D-CDBD-479D-8117-CB296516D9E1}"/>
    <cellStyle name="Comma 3 5 2" xfId="137" xr:uid="{70590FCA-66A8-46C1-87C4-1781342FA566}"/>
    <cellStyle name="Comma 3 5 2 2" xfId="232" xr:uid="{6B2CC266-12D9-4DDC-9B7F-1C799B50A70A}"/>
    <cellStyle name="Comma 3 5 3" xfId="199" xr:uid="{D7ECCB9B-208D-4AF5-9097-85E32F7FC416}"/>
    <cellStyle name="Comma 3 6" xfId="133" xr:uid="{D1B5E60B-D956-402A-BD61-41CA8709C2E1}"/>
    <cellStyle name="Comma 3 6 2" xfId="228" xr:uid="{937CA6E0-2A93-48D6-AA29-B8DAAF8D77F9}"/>
    <cellStyle name="Comma 3 7" xfId="91" xr:uid="{D752C8A6-1790-4DB5-910C-6AB7A17713CC}"/>
    <cellStyle name="Comma 3 7 2" xfId="195" xr:uid="{2FA0E26C-158D-417B-A477-E15E7F89DC69}"/>
    <cellStyle name="Comma 3 8" xfId="182" xr:uid="{194C9727-E740-455A-B9EB-A9CD314A5E8B}"/>
    <cellStyle name="Comma 3 9" xfId="309" xr:uid="{F157BFB2-2B64-4F29-9812-8CBC3899BFF8}"/>
    <cellStyle name="Comma 4" xfId="44" xr:uid="{12ECE650-A1D5-42BA-AAE5-71D3143FD47E}"/>
    <cellStyle name="Comma 4 2" xfId="151" xr:uid="{E9252D90-7F72-4F35-B2C9-1CC8FE65FD52}"/>
    <cellStyle name="Comma 4 2 2" xfId="246" xr:uid="{C3FD3DEB-DE6B-46D2-A859-FFE9A318A7E9}"/>
    <cellStyle name="Comma 4 3" xfId="166" xr:uid="{DF22E82C-C543-4468-817E-FE55C8585207}"/>
    <cellStyle name="Comma 4 4" xfId="109" xr:uid="{4BA07E5A-3C09-4DAA-8B54-91572A165565}"/>
    <cellStyle name="Comma 4 4 2" xfId="213" xr:uid="{0CEC00F5-C3D4-470D-9C99-89BD3D497F10}"/>
    <cellStyle name="Comma 4 5" xfId="74" xr:uid="{4805DBAD-D261-4B70-9C2B-DFA22FF7C6AA}"/>
    <cellStyle name="Comma 5" xfId="55" xr:uid="{0C886C33-D686-4627-9DB7-AB2F860918DE}"/>
    <cellStyle name="Comma 5 2" xfId="153" xr:uid="{CC46AE36-F545-41E2-BFDA-34E2B7DE25E0}"/>
    <cellStyle name="Comma 5 2 2" xfId="248" xr:uid="{765B12FD-9552-4AEC-80B8-6D2E46750179}"/>
    <cellStyle name="Comma 5 3" xfId="165" xr:uid="{A309D7B4-850B-43C5-AFA4-F5919425A1AC}"/>
    <cellStyle name="Comma 5 3 2" xfId="259" xr:uid="{AA0F271F-5263-487B-B0B8-6E5916C4B75E}"/>
    <cellStyle name="Comma 5 4" xfId="111" xr:uid="{AA012884-6549-43BF-A672-2BE93149B71D}"/>
    <cellStyle name="Comma 5 4 2" xfId="215" xr:uid="{99E6F137-B417-4FC7-B25E-63873E98BD8A}"/>
    <cellStyle name="Comma 5 5" xfId="189" xr:uid="{C8F5DA64-4DEE-47FF-A123-FDFC8FB4D5B7}"/>
    <cellStyle name="Comma 5 6" xfId="81" xr:uid="{ECDA624D-6C16-4288-9949-5DA9C7D86E8C}"/>
    <cellStyle name="Comma 6" xfId="60" xr:uid="{5DEFA405-E464-4632-8248-9050F7335C2F}"/>
    <cellStyle name="Comma 6 2" xfId="145" xr:uid="{567FC34F-5950-4C10-9EC0-7E165A12DE2C}"/>
    <cellStyle name="Comma 6 2 2" xfId="240" xr:uid="{00BB4847-CB66-4B06-8D35-796371374416}"/>
    <cellStyle name="Comma 6 3" xfId="207" xr:uid="{BCB2CE09-B9A5-4E5A-A51A-E4B0554217C3}"/>
    <cellStyle name="Comma 7" xfId="39" xr:uid="{DCF345D9-BAC1-4F8C-ACA0-214980C9AD9A}"/>
    <cellStyle name="Comma 7 2" xfId="159" xr:uid="{E708228F-2766-4371-9CFA-5EAF74BB9F9D}"/>
    <cellStyle name="Comma 7 2 2" xfId="254" xr:uid="{007E50AE-0C7C-46C0-9998-3DDEE52867B9}"/>
    <cellStyle name="Comma 7 3" xfId="221" xr:uid="{EB540DB7-EA65-4D8D-B036-80C49D253CF3}"/>
    <cellStyle name="Comma 7 4" xfId="122" xr:uid="{E2EC07F2-3D03-4B3E-825B-DA28054EDBC9}"/>
    <cellStyle name="Comma 8" xfId="115" xr:uid="{B4B769F2-0EFE-438C-BE18-29790B918A60}"/>
    <cellStyle name="Comma 9" xfId="79" xr:uid="{A9AEE412-92F7-4FC8-8F5C-C6CBAB50FAD2}"/>
    <cellStyle name="Comma 9 2" xfId="139" xr:uid="{47C40BED-CB5E-4AD9-8A75-B6905EC4A019}"/>
    <cellStyle name="Comma 9 2 2" xfId="234" xr:uid="{C026C0B1-F039-4F72-A93C-0D692BC1DD39}"/>
    <cellStyle name="Comma 9 3" xfId="98" xr:uid="{589D3625-7608-49CA-B699-B3F197589885}"/>
    <cellStyle name="Comma 9 3 2" xfId="201" xr:uid="{034E2507-ABB3-4622-ABD8-8C577358817D}"/>
    <cellStyle name="Comma 9 4" xfId="187" xr:uid="{B976AA54-08BD-4DCF-A338-EB6070AA769F}"/>
    <cellStyle name="Currency 10" xfId="73" xr:uid="{748ED6F9-E7AC-4D3D-94BB-247AE62FA60C}"/>
    <cellStyle name="Currency 11" xfId="92" xr:uid="{75610AFE-E8EC-4AE4-975A-77232ACC2147}"/>
    <cellStyle name="Currency 12" xfId="129" xr:uid="{3BEC7486-47B9-4B67-86EC-AB955BCDA495}"/>
    <cellStyle name="Currency 13" xfId="87" xr:uid="{E7FC3F04-288D-4BE4-89B9-98A2308AB50F}"/>
    <cellStyle name="Currency 14" xfId="178" xr:uid="{1B841360-7735-4F20-9A87-43F2D35A3D3B}"/>
    <cellStyle name="Currency 15" xfId="278" xr:uid="{F1B8276C-5B8E-4E9D-BAD9-F429FC8AEC42}"/>
    <cellStyle name="Currency 16" xfId="62" xr:uid="{69C9E658-12CE-44F9-8176-2E76D981F0DB}"/>
    <cellStyle name="Currency 2" xfId="56" xr:uid="{C5AA3F2D-8A0F-4D2C-84D3-C833F2ECB75E}"/>
    <cellStyle name="Currency 2 2" xfId="123" xr:uid="{03E8C2A7-C41D-407E-ACF1-75CF64159668}"/>
    <cellStyle name="Currency 2 2 2" xfId="160" xr:uid="{69EACCB7-7393-47F1-B308-63A9FEA84CD4}"/>
    <cellStyle name="Currency 2 2 2 2" xfId="255" xr:uid="{97E904C7-0C03-49F3-915F-2F76DCA3020E}"/>
    <cellStyle name="Currency 2 2 3" xfId="222" xr:uid="{1BD931C1-14B9-4CAD-8C47-D8487F5C13F1}"/>
    <cellStyle name="Currency 2 2 4" xfId="294" xr:uid="{D5051A31-CBCE-4A2D-A2D6-6FBD23EC4357}"/>
    <cellStyle name="Currency 2 3" xfId="118" xr:uid="{C56DC24E-1FD7-49DE-9A59-3666B077D157}"/>
    <cellStyle name="Currency 2 4" xfId="101" xr:uid="{B13A8051-0BEF-4488-BA0F-75B0C4CF42A6}"/>
    <cellStyle name="Currency 2 4 2" xfId="142" xr:uid="{A37D3FDD-B63B-4CAB-8058-BF86A888395C}"/>
    <cellStyle name="Currency 2 4 2 2" xfId="237" xr:uid="{E65796FD-6A1C-4E69-981C-0542EBA4D028}"/>
    <cellStyle name="Currency 2 4 3" xfId="204" xr:uid="{2EF60108-B1A0-46AD-AD0A-953B18CCB5C3}"/>
    <cellStyle name="Currency 2 5" xfId="64" xr:uid="{DD1257E4-3A5E-46B2-A7F3-18247F7A68DE}"/>
    <cellStyle name="Currency 3" xfId="40" xr:uid="{04E9636D-2B88-40A5-9F9D-6E92F0A79F2E}"/>
    <cellStyle name="Currency 3 2" xfId="144" xr:uid="{903C54F4-1271-4869-B5D1-CFFBC56834C5}"/>
    <cellStyle name="Currency 3 2 2" xfId="239" xr:uid="{99D36F0B-C368-41B2-A11E-70124AF3589D}"/>
    <cellStyle name="Currency 3 3" xfId="206" xr:uid="{C1197EF9-F732-48E4-980F-AD2EF5305BD3}"/>
    <cellStyle name="Currency 3 4" xfId="103" xr:uid="{80D3C247-FE84-45BE-8F3D-375070A614A8}"/>
    <cellStyle name="Currency 4" xfId="102" xr:uid="{9736D3A4-7904-4F3C-BB77-C15B9F21BB19}"/>
    <cellStyle name="Currency 4 2" xfId="143" xr:uid="{5225D5C2-B635-4910-A1E1-676BC81B034E}"/>
    <cellStyle name="Currency 4 2 2" xfId="238" xr:uid="{8F45246E-8182-48ED-BCC1-8708460293CA}"/>
    <cellStyle name="Currency 4 3" xfId="205" xr:uid="{39F527A5-8CFE-483D-8047-8EEE4CB2085A}"/>
    <cellStyle name="Currency 5" xfId="104" xr:uid="{39258526-C09A-4ECE-9E9F-33B79608021B}"/>
    <cellStyle name="Currency 5 2" xfId="146" xr:uid="{4CCCCB48-78A4-4F4C-8382-E955DE239565}"/>
    <cellStyle name="Currency 5 2 2" xfId="241" xr:uid="{E2ED6042-39A1-4BA2-A0B0-CD1AEEB00FE9}"/>
    <cellStyle name="Currency 5 3" xfId="208" xr:uid="{C0F30126-4BFE-4C84-A9EC-564C85FAD885}"/>
    <cellStyle name="Currency 6" xfId="106" xr:uid="{7556745F-30D5-4737-B941-27DFDED5637F}"/>
    <cellStyle name="Currency 6 2" xfId="148" xr:uid="{DFD46C70-CACF-4E0A-A668-F5A4D4F85327}"/>
    <cellStyle name="Currency 6 2 2" xfId="243" xr:uid="{2DDD7419-F206-4FBC-909B-12ACD622C79D}"/>
    <cellStyle name="Currency 6 3" xfId="210" xr:uid="{362FEF81-4C37-49C7-B24B-0E696E04912E}"/>
    <cellStyle name="Currency 7" xfId="108" xr:uid="{1D5682D9-229E-4A68-BA50-74FF1D5040D3}"/>
    <cellStyle name="Currency 7 2" xfId="150" xr:uid="{B84CFD4A-89C6-49CA-B5C8-D1F99379FA02}"/>
    <cellStyle name="Currency 7 2 2" xfId="245" xr:uid="{435A5CDA-3ADD-46B0-A5CC-793D81466B61}"/>
    <cellStyle name="Currency 7 3" xfId="212" xr:uid="{143FF5C8-F494-475D-8842-A7D67284FFE0}"/>
    <cellStyle name="Currency 8" xfId="110" xr:uid="{C11811D9-7011-484D-B903-E1A1ECE342C9}"/>
    <cellStyle name="Currency 8 2" xfId="152" xr:uid="{D5A68B2E-C72B-4F9E-B5DC-19992D665ABA}"/>
    <cellStyle name="Currency 8 2 2" xfId="247" xr:uid="{CEA0C9AB-62E4-4C4E-BBB2-468F2AC52103}"/>
    <cellStyle name="Currency 8 3" xfId="214" xr:uid="{3FEC2C78-2630-4ACD-8896-C692C89BD7D5}"/>
    <cellStyle name="Currency 9" xfId="100" xr:uid="{0DAFCC7E-6495-41EE-942D-4FEF0D3DEB47}"/>
    <cellStyle name="Currency 9 2" xfId="141" xr:uid="{A17E1D54-7E51-4080-B132-A234B8ADD77F}"/>
    <cellStyle name="Currency 9 2 2" xfId="236" xr:uid="{7F715448-E11D-4172-BECC-557379D70CF6}"/>
    <cellStyle name="Currency 9 3" xfId="203" xr:uid="{1B375483-EE01-4710-96DC-0B0D3F88D267}"/>
    <cellStyle name="Euro" xfId="45" xr:uid="{7532AB66-27E2-4921-9E7B-5B3521676122}"/>
    <cellStyle name="Explanatory Text" xfId="19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3" builtinId="20" customBuiltin="1"/>
    <cellStyle name="Linked Cell" xfId="16" builtinId="24" customBuiltin="1"/>
    <cellStyle name="Neutral 2" xfId="286" xr:uid="{86C02C7B-A67A-454C-B825-D8BC5D2B5560}"/>
    <cellStyle name="Normal" xfId="0" builtinId="0"/>
    <cellStyle name="Normal 10" xfId="57" xr:uid="{4D4972A6-5FF4-4944-9EEA-5B1F353DC03E}"/>
    <cellStyle name="Normal 10 2" xfId="58" xr:uid="{ADE15A4F-3BF2-4D20-B595-A95778730D4F}"/>
    <cellStyle name="Normal 10 3" xfId="163" xr:uid="{F4FF4D75-6AB8-4F0A-A89C-5C36D2372A81}"/>
    <cellStyle name="Normal 10 3 2" xfId="258" xr:uid="{2C5506B4-AAD0-43D0-9E74-29EB5CE667E9}"/>
    <cellStyle name="Normal 10 4" xfId="188" xr:uid="{1091D73B-E923-4E73-8354-F6DFA637198D}"/>
    <cellStyle name="Normal 10 5" xfId="80" xr:uid="{E0EAC3B9-653F-424D-BC98-63BA4D27BCB9}"/>
    <cellStyle name="Normal 11" xfId="59" xr:uid="{B1007CF3-A61C-4E0F-B097-DFB573C239B3}"/>
    <cellStyle name="Normal 11 2" xfId="134" xr:uid="{CBBDC1FE-3D4A-4263-9709-D74241A3EBDE}"/>
    <cellStyle name="Normal 11 2 2" xfId="229" xr:uid="{EA6082C1-DCCF-4A42-8898-19C2A9FF1255}"/>
    <cellStyle name="Normal 11 3" xfId="196" xr:uid="{6526A8AE-B3E6-4F1E-977F-D8FDF2B4F798}"/>
    <cellStyle name="Normal 12" xfId="72" xr:uid="{4AF35000-B779-48EA-BC85-7B6DF7D2B5F9}"/>
    <cellStyle name="Normal 12 2" xfId="271" xr:uid="{45CA8F12-0A88-44A6-8391-EF3E76E34EE6}"/>
    <cellStyle name="Normal 13" xfId="127" xr:uid="{544B1464-F6AE-4DFD-84E3-E3C650948024}"/>
    <cellStyle name="Normal 13 2" xfId="225" xr:uid="{8C3D10B3-663C-4F8C-9C29-6B84D5D5A4A1}"/>
    <cellStyle name="Normal 14" xfId="85" xr:uid="{F11E71B4-6B27-472F-809B-3BE24DE5E79D}"/>
    <cellStyle name="Normal 14 2" xfId="192" xr:uid="{3A19B931-C75D-40DF-90B7-0254B209217D}"/>
    <cellStyle name="Normal 15" xfId="84" xr:uid="{56270F5F-4E87-45CE-BB0F-7652AF8182D9}"/>
    <cellStyle name="Normal 15 2" xfId="191" xr:uid="{A36318D6-DCE4-4A44-9E03-C693CCBAD963}"/>
    <cellStyle name="Normal 16" xfId="69" xr:uid="{81A808AB-3837-45CF-B559-3EF337F4A149}"/>
    <cellStyle name="Normal 16 3" xfId="82" xr:uid="{3692D2D6-40CD-46BE-BD91-D1B33E5CAE05}"/>
    <cellStyle name="Normal 17" xfId="168" xr:uid="{F67EDA33-949E-4DF1-891D-4AD9E58F193D}"/>
    <cellStyle name="Normal 17 2" xfId="261" xr:uid="{BFC4AD11-743F-4E51-A4F6-A3D8EFCA4719}"/>
    <cellStyle name="Normal 18" xfId="170" xr:uid="{81521153-7515-4529-9794-0B7BC753CD82}"/>
    <cellStyle name="Normal 18 2" xfId="263" xr:uid="{C5A74103-B02F-486B-B15B-0DCBCA0E0D6E}"/>
    <cellStyle name="Normal 18 3" xfId="176" xr:uid="{E5592CD6-8C3F-47D9-A4FC-7A46B0941DE9}"/>
    <cellStyle name="Normal 19" xfId="172" xr:uid="{F80EEF1E-EB7A-4D52-8560-53B4DEC16713}"/>
    <cellStyle name="Normal 19 2" xfId="265" xr:uid="{FB89C607-C995-443B-A0EC-79C60B6BB902}"/>
    <cellStyle name="Normal 2" xfId="5" xr:uid="{7DC06C2C-5E96-465D-8BCD-E7DFCEA49AD1}"/>
    <cellStyle name="Normal 2 10" xfId="307" xr:uid="{247294B1-E163-4F0E-A5D8-58C6B27153B0}"/>
    <cellStyle name="Normal 2 2" xfId="2" xr:uid="{293C2083-A831-423A-9DCE-476A0F16F95D}"/>
    <cellStyle name="Normal 2 2 2" xfId="154" xr:uid="{2A3093E9-B434-4A9A-BF4B-5EEAF3BC6144}"/>
    <cellStyle name="Normal 2 2 2 2" xfId="249" xr:uid="{AE4810CF-C7FE-46FC-983F-58B7441BAB91}"/>
    <cellStyle name="Normal 2 2 2 3" xfId="303" xr:uid="{11FD5E74-C4D3-4606-A8F0-AFA21F525869}"/>
    <cellStyle name="Normal 2 2 3" xfId="113" xr:uid="{32F56FDB-0194-41D8-8F32-2F3368E67F77}"/>
    <cellStyle name="Normal 2 2 3 2" xfId="216" xr:uid="{7E736AB7-9391-4CEA-A262-0570ED8AAA72}"/>
    <cellStyle name="Normal 2 2 3 3" xfId="302" xr:uid="{A391C39E-0DD8-43C8-BBFF-701FB8A875A1}"/>
    <cellStyle name="Normal 2 2 4" xfId="183" xr:uid="{E797D873-61B3-4865-BEB0-D12A03907F5B}"/>
    <cellStyle name="Normal 2 2 5" xfId="295" xr:uid="{D0AFEAB7-7609-481A-B6E2-CB695CDCD39D}"/>
    <cellStyle name="Normal 2 2 6" xfId="75" xr:uid="{1A26A2D2-9D84-4317-8568-FED33B31C4AF}"/>
    <cellStyle name="Normal 2 3" xfId="296" xr:uid="{9EE527AE-D6D7-4988-9FF6-66B43BF94F45}"/>
    <cellStyle name="Normal 2 4" xfId="301" xr:uid="{EF876F18-6A48-4B23-AFC7-C979B9501182}"/>
    <cellStyle name="Normal 20" xfId="174" xr:uid="{EA60AC24-835E-48D2-9831-D0FA5C3CC545}"/>
    <cellStyle name="Normal 21" xfId="267" xr:uid="{68B432F6-D87A-4B9C-B786-770807184E69}"/>
    <cellStyle name="Normal 22" xfId="269" xr:uid="{ECD66E1D-E4B8-43C1-A28A-2A700D4575F1}"/>
    <cellStyle name="Normal 23" xfId="274" xr:uid="{6F676A3F-5BC1-43B4-B1FC-E3851255A9FD}"/>
    <cellStyle name="Normal 233" xfId="305" xr:uid="{2A5229BF-389B-426B-A852-2642DB085FAC}"/>
    <cellStyle name="Normal 24" xfId="276" xr:uid="{D21BF685-85A4-4745-ADA1-6FC6606214F8}"/>
    <cellStyle name="Normal 25" xfId="279" xr:uid="{8D68321A-F35E-46C7-8135-4140A6E75D84}"/>
    <cellStyle name="Normal 26" xfId="280" xr:uid="{C7B7CC24-2006-48A9-9A9D-3C35A638CB03}"/>
    <cellStyle name="Normal 27" xfId="282" xr:uid="{665F5202-5561-4841-9D80-2A5804B89D7F}"/>
    <cellStyle name="Normal 28" xfId="306" xr:uid="{A1537DDE-6430-4C09-94D7-B2D3ED43C5DB}"/>
    <cellStyle name="Normal 3" xfId="46" xr:uid="{B244DCB8-5609-41DF-AF11-379757AFD088}"/>
    <cellStyle name="Normal 3 2" xfId="47" xr:uid="{C37AC747-A427-47A4-A713-EE3352C049AA}"/>
    <cellStyle name="Normal 3 2 2" xfId="126" xr:uid="{A8D0526C-E02C-4EA5-8FEF-D6AA3392ACAF}"/>
    <cellStyle name="Normal 3 3" xfId="48" xr:uid="{7EBB10D6-C526-457E-9766-B938C946481C}"/>
    <cellStyle name="Normal 3 3 2" xfId="155" xr:uid="{0E632C9C-AC8C-41CD-B836-B9CF3DD521E2}"/>
    <cellStyle name="Normal 3 3 2 2" xfId="250" xr:uid="{E3AAEA9F-8648-4C23-A496-35CCA25E79F2}"/>
    <cellStyle name="Normal 3 3 3" xfId="217" xr:uid="{2B9F3C67-7021-4F3E-B88E-A80A8B382C7B}"/>
    <cellStyle name="Normal 3 4" xfId="114" xr:uid="{A44BE540-F24B-4443-A19A-68D3CDCFB16D}"/>
    <cellStyle name="Normal 3 5" xfId="94" xr:uid="{04FFEEBA-C4D4-447C-9458-BAED6754B83F}"/>
    <cellStyle name="Normal 3 5 2" xfId="135" xr:uid="{37C378B9-9EF0-4D97-BA90-1151A968C2DD}"/>
    <cellStyle name="Normal 3 5 2 2" xfId="230" xr:uid="{8B1C86D7-8C67-4D7A-9AEB-2873462EBF72}"/>
    <cellStyle name="Normal 3 5 3" xfId="197" xr:uid="{E180B153-48D6-4AAF-8C79-D637882F9B3D}"/>
    <cellStyle name="Normal 3 6" xfId="131" xr:uid="{6D410BE5-2B52-4055-9709-82C074709CEC}"/>
    <cellStyle name="Normal 3 6 2" xfId="226" xr:uid="{937425D5-A053-47F6-94B2-D35005CDE3D3}"/>
    <cellStyle name="Normal 3 7" xfId="89" xr:uid="{321C3F16-3118-4D98-B4E9-6783F1C0C8EF}"/>
    <cellStyle name="Normal 3 7 2" xfId="193" xr:uid="{212C1749-2B91-4D36-B90C-EB26F700AE1A}"/>
    <cellStyle name="Normal 3 8" xfId="180" xr:uid="{0D9EEF9D-1D71-4CEB-925F-1F0A4DBB0D16}"/>
    <cellStyle name="Normal 337" xfId="6" xr:uid="{83DB95FC-9B67-49B0-AE53-91A77F4AAFC6}"/>
    <cellStyle name="Normal 4" xfId="49" xr:uid="{FF4A0B7E-E0CF-4F8A-966E-6D0854A160CB}"/>
    <cellStyle name="Normal 4 2" xfId="65" xr:uid="{D19FCB12-88B7-4B9D-BFEA-E9A71D767FB0}"/>
    <cellStyle name="Normal 43" xfId="300" xr:uid="{975EAF95-1A81-445F-B0ED-1D4B41051AFC}"/>
    <cellStyle name="Normal 460" xfId="304" xr:uid="{F8B12165-49AF-4381-BB05-D5FDDF2A0985}"/>
    <cellStyle name="Normal 5" xfId="50" xr:uid="{496F853A-8CAC-4C81-9CE5-AFB16761C77D}"/>
    <cellStyle name="Normal 5 2" xfId="66" xr:uid="{F83C6A40-76DE-4BC5-A784-96A2860CDB0F}"/>
    <cellStyle name="Normal 6" xfId="51" xr:uid="{EAE1A8EF-C4D2-4D9E-AC28-E73A5A0E3E92}"/>
    <cellStyle name="Normal 6 2" xfId="67" xr:uid="{C0030A94-A61E-48E7-8ECD-795117280FEA}"/>
    <cellStyle name="Normal 7" xfId="52" xr:uid="{8B51DB25-C95F-48DF-90F7-5BF421F900C7}"/>
    <cellStyle name="Normal 7 2" xfId="119" xr:uid="{6CBFC220-B467-419C-893B-6642D7F7EAF2}"/>
    <cellStyle name="Normal 7 2 2" xfId="156" xr:uid="{03C09A03-79B9-4A8C-9CB0-3A7FCD8A58B0}"/>
    <cellStyle name="Normal 7 2 2 2" xfId="251" xr:uid="{93B17C0A-80F7-4556-8640-D269602E0302}"/>
    <cellStyle name="Normal 7 2 3" xfId="218" xr:uid="{BE0D70F0-40BB-40E1-A8C5-6A91BAEA4805}"/>
    <cellStyle name="Normal 7 3" xfId="95" xr:uid="{4B3620CF-D223-4B7E-B8D2-720C992EAE0F}"/>
    <cellStyle name="Normal 7 3 2" xfId="136" xr:uid="{3F1CBB42-194E-4AE5-897D-05BAD02819C9}"/>
    <cellStyle name="Normal 7 3 2 2" xfId="231" xr:uid="{7C610822-6068-4E96-B36A-395CB16D5539}"/>
    <cellStyle name="Normal 7 3 3" xfId="198" xr:uid="{DCC04696-574E-4ACD-B995-47CF7C4CE0C5}"/>
    <cellStyle name="Normal 7 4" xfId="132" xr:uid="{8B79326E-69BE-4E61-9957-2E1089C408AD}"/>
    <cellStyle name="Normal 7 4 2" xfId="227" xr:uid="{5C2A6810-E593-42EC-8E3C-15EB7CEF5BAE}"/>
    <cellStyle name="Normal 7 5" xfId="90" xr:uid="{98B8BA43-3077-4BF3-926D-AF1249E7B185}"/>
    <cellStyle name="Normal 7 5 2" xfId="194" xr:uid="{763DCD0C-69CA-4E3B-A59E-99830800543D}"/>
    <cellStyle name="Normal 7 6" xfId="181" xr:uid="{16E253A7-B66C-4F01-9258-A69258D189D4}"/>
    <cellStyle name="Normal 7 7" xfId="68" xr:uid="{88B628FC-D1FA-4F2C-94C1-7B69AD8E78D1}"/>
    <cellStyle name="Normal 8" xfId="53" xr:uid="{CFFC50D5-9C89-4999-9079-D6F9441EEF0A}"/>
    <cellStyle name="Normal 8 2" xfId="158" xr:uid="{3CB7AC03-2231-4BFE-B601-63BDC0DB56D9}"/>
    <cellStyle name="Normal 8 2 2" xfId="253" xr:uid="{E7AEEDC4-3E2A-44FB-A5AF-726462D1C49C}"/>
    <cellStyle name="Normal 8 3" xfId="164" xr:uid="{AE1412BC-D884-4BA6-908B-561DE6F8C4D0}"/>
    <cellStyle name="Normal 8 4" xfId="121" xr:uid="{BDB4051B-39FB-4BAA-A55D-BAD9CEC0CD49}"/>
    <cellStyle name="Normal 8 4 2" xfId="220" xr:uid="{88318815-94DB-492B-8497-9EEAFCFEE7B5}"/>
    <cellStyle name="Normal 9" xfId="54" xr:uid="{C4070CEC-68E5-4780-B781-12E20C492C0D}"/>
    <cellStyle name="Normal 9 2" xfId="138" xr:uid="{83E5E077-2896-4CBC-8802-E5C6CB5027BB}"/>
    <cellStyle name="Normal 9 2 2" xfId="233" xr:uid="{A23DB093-E9F6-4D38-AD79-BE2170C8957F}"/>
    <cellStyle name="Normal 9 3" xfId="97" xr:uid="{0ACED19D-8CE0-4177-8F6A-1D20F553B1F2}"/>
    <cellStyle name="Normal 9 3 2" xfId="200" xr:uid="{969846E4-9D76-48AA-B69D-C5C7A1F13B24}"/>
    <cellStyle name="Normal 9 4" xfId="186" xr:uid="{0A30BD71-5D24-42C8-A1C9-51C42F3DED1A}"/>
    <cellStyle name="Normal 9 5" xfId="78" xr:uid="{6A1876EB-2D79-40BF-B9B1-333DD6422732}"/>
    <cellStyle name="Note 2" xfId="284" xr:uid="{5369B661-D6B0-4BFF-B0C2-9F4B7E695471}"/>
    <cellStyle name="Output" xfId="14" builtinId="21" customBuiltin="1"/>
    <cellStyle name="Percent" xfId="4" builtinId="5"/>
    <cellStyle name="Percent 12" xfId="273" xr:uid="{9763CC00-FFB6-4B80-9089-D09E4B038FF8}"/>
    <cellStyle name="Percent 2" xfId="41" xr:uid="{8D5C9625-A2B3-40C5-BB03-DBC90FCA0F5F}"/>
    <cellStyle name="Percent 2 2" xfId="297" xr:uid="{D9E840C6-FB09-474F-ADCF-0640E70BFA34}"/>
    <cellStyle name="Percent 3" xfId="83" xr:uid="{CF781F28-8B19-4F19-9E95-80462B54FA96}"/>
    <cellStyle name="Percent 3 2" xfId="167" xr:uid="{B681758A-7205-4E05-87F3-3EA5DC798BD5}"/>
    <cellStyle name="Percent 3 2 2" xfId="260" xr:uid="{8A6D34B7-2A7E-4A7E-852D-DDA285FA1EE4}"/>
    <cellStyle name="Percent 3 3" xfId="116" xr:uid="{966A8121-4965-47B7-90CC-38043BC8907A}"/>
    <cellStyle name="Percent 3 4" xfId="190" xr:uid="{5D560A9A-DDE1-487D-B398-9537ECAE3B92}"/>
    <cellStyle name="Percent 4" xfId="77" xr:uid="{2DF25208-C395-4127-9426-8D04BFD94633}"/>
    <cellStyle name="Percent 4 2" xfId="140" xr:uid="{18668B5F-0CA4-43F6-8643-CA50349E325E}"/>
    <cellStyle name="Percent 4 2 2" xfId="235" xr:uid="{1929AACF-F71F-4816-977A-4FE103342DA1}"/>
    <cellStyle name="Percent 4 3" xfId="99" xr:uid="{D53F2800-9BB5-4CBE-815D-1268D3752277}"/>
    <cellStyle name="Percent 4 3 2" xfId="202" xr:uid="{E91728B9-3AB2-4F14-84FE-505E01C592E3}"/>
    <cellStyle name="Percent 4 4" xfId="185" xr:uid="{D8A9F9F3-83B7-49F0-A955-9E2831B419B0}"/>
    <cellStyle name="Percent 5" xfId="93" xr:uid="{B19BBAAD-31BD-42B1-B208-A46DFD4B3542}"/>
    <cellStyle name="Percent 6" xfId="130" xr:uid="{877A2D11-255E-46C5-98FA-A0B9E59E0459}"/>
    <cellStyle name="Percent 7" xfId="88" xr:uid="{C43756E6-0EB3-4506-AF91-068AC57F4D0D}"/>
    <cellStyle name="Percent 8" xfId="179" xr:uid="{C5B248C0-739E-48AF-8DB0-156D76F05499}"/>
    <cellStyle name="Percent 9" xfId="175" xr:uid="{744BF432-E62F-41FE-B523-38286BA69CE7}"/>
    <cellStyle name="Style 1" xfId="298" xr:uid="{7391F23A-E576-4532-8A86-2B28F6AC2BAA}"/>
    <cellStyle name="Style 2" xfId="299" xr:uid="{6CFC2507-B91E-42EA-8754-B527A4CFB15A}"/>
    <cellStyle name="Title 2" xfId="285" xr:uid="{C736A7AC-B080-493D-9F38-D662F3B4B822}"/>
    <cellStyle name="Total" xfId="20" builtinId="25" customBuiltin="1"/>
    <cellStyle name="Warning Text" xfId="1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customXml" Target="../customXml/item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ustomXml" Target="../customXml/item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2010.yec.yk.ca/Departments/Finance/Gnwkp/Corporate%20Accounting/Deferred%20Assets/2009/2009%20Fuel%20Price%20Variance%20-%20Compliant%20to%20YUB2009-8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2005-2006%20GTA\2005-05-09%20File%20to%20the%20Board\9_GTA%20Schedule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2005-2007%20GTA\Application\GTA%20Schedul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qp\2005-06%20Main%20Estimates\2005-06%20Capital%20Main%20Estimates\New00%20Capital%20Summary%20Pages.xlw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jirousek\2002\Capital\CSR%203rd%20Quarter\CEAR%20report(3RD%20Quarter)Working%20Copy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306\6.0\BP\08%20BP\Reg%20Model%20and%20Supporting%20Files\Sales%20and%20Generation%20-%202008-12%20B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306/2.0/2020/4.0%20FILING%20DOCUMENT/Tab%203_Revenue%20Requirement/Working%20files/September%202020/2020-21%20GRA%20Capital%20Plan%20GRA%20WRI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T%20Operating%20Plan\2003\IT%20Operating%20Plan%20Templat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s/LargeProjects/2719/GRA/02%20Application/02-01%20Drafting%20of%20Application/Excel%20Files%20for%20Drafting/AEY/AEY%2020BP%202020%20Forecast%20(unlinked%20Aug%208-2019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yukonnect.gov.yk.ca/jr/0%20Main%20Estimates/4%20Overview/2%20Appendices%20in%20Overview%20Mem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2010.yec.yk.ca/Common/GTA-98/Phase%20II%20Refiling%20-%2010_99/Rate%20Redesign/Final%20Board%20Redesign/98%20GTA%20Phase%20II%20Rate%20Redesig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mbs\Budget%20Documents%20Draft%20-%20Restricted%20To%20Data%20Entry%20Analyst\2012-13\2012-13%20O%20&amp;%20M%20Estimates\05%20Executive%20Council%20Office-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epp\AppData\Local\Microsoft\Windows\Temporary%20Internet%20Files\Content.Outlook\Q5YY0USZ\TAB-2017-03-17-LNG%20Delivery%20Log-ADM5050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partments\Finance\Gnwkp\Corporate%20Reporting\Management%20Reports\2015\Special%20Requests\40M%20Mgmt%20Board%20Submission\K%20-%20Forecast%20based%20on%20Q2\Capital%20Plan%20-%20Capital%20Contribu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2009 DFPV - Final"/>
      <sheetName val="Rebook 2009-8 impacts "/>
      <sheetName val="Sep-Dec 09 YTD $ per L adjmt"/>
      <sheetName val="AJE for 2009-8 impacts on DFPV"/>
      <sheetName val="2009 DFPV @ YUB2009-8 V2"/>
      <sheetName val="2009 DFPV using YUB2009-8 rates"/>
      <sheetName val="2009 DFPV using 2005 rates"/>
      <sheetName val="2008 DFPV @ YUB2009-8 V2"/>
      <sheetName val="2008 DFPV using YUB2009-8 rates"/>
      <sheetName val="2008 DFPV using 2005 r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 3-B-1"/>
      <sheetName val="Schedule 4-B-1"/>
      <sheetName val="Schedule 5-B-1"/>
      <sheetName val="Schedule 5-B-2"/>
      <sheetName val="Schedule 5-B-3"/>
      <sheetName val="Schedule 5-B-4"/>
      <sheetName val="Schedule 5-B-5"/>
      <sheetName val="Schedule 5-B-6"/>
      <sheetName val="Schedule 6-B-1"/>
      <sheetName val="Schedule 6-B-2"/>
      <sheetName val="Schedule 6-B-3"/>
      <sheetName val="Schedule 6-B-4"/>
      <sheetName val="Schedule 6-B-5"/>
      <sheetName val="Schedule 7-B-1 "/>
      <sheetName val="Schedule 7-B-2"/>
      <sheetName val="Schedule 7-B-3"/>
      <sheetName val="Schedule 7-B-4"/>
      <sheetName val="Schedule 7-B-5"/>
      <sheetName val="Schedule 8-B-1"/>
      <sheetName val="Schedule 9-B-1"/>
      <sheetName val="Schedule 9-B-2"/>
      <sheetName val="Schedule 10-B-1"/>
      <sheetName val="Schedule 10-B-2"/>
      <sheetName val="Schedule 10-B-3"/>
      <sheetName val="Schedule 10-B-4"/>
      <sheetName val="Schedule 10-B-5"/>
      <sheetName val="Schedule 10-B-6"/>
      <sheetName val="Schedule 11-B-1"/>
      <sheetName val="Schedule 11-B-2"/>
      <sheetName val="Schedule 11-B-3"/>
      <sheetName val="Schedule 11-B-4"/>
      <sheetName val="Schedule 11-B-5"/>
      <sheetName val="Schedule 11-B-6"/>
      <sheetName val="Schedule 12-B-1"/>
      <sheetName val="Schedule 13-B-1"/>
      <sheetName val="Schedule 14-B-1"/>
      <sheetName val="Schedule 14-B-2"/>
      <sheetName val="Schedule 14-B-3"/>
      <sheetName val="Schedule 15-B-1"/>
      <sheetName val="Schedule 15-B-2"/>
      <sheetName val="Schedule 15-B-3"/>
      <sheetName val="Schedule 15-B-4"/>
      <sheetName val="Schedule 15-B-5"/>
      <sheetName val="Schedule 15-B-6"/>
      <sheetName val="Schedule 15-B-7"/>
      <sheetName val="Schedule 15-B-8"/>
      <sheetName val="Schedule 15-B-9"/>
      <sheetName val="Schedule 15-B-10"/>
      <sheetName val="Schedule 15-B-11"/>
      <sheetName val="CRITERIA1"/>
      <sheetName val="Schedule 16-B-1"/>
      <sheetName val="Schedule 16-B-2"/>
      <sheetName val="Schedule 16-B-3"/>
      <sheetName val="Schedule 16-B-4"/>
      <sheetName val="Schedule 16-B-5"/>
      <sheetName val="Schedule 17-B-1 "/>
      <sheetName val="Schedule 17-B-2"/>
      <sheetName val="Schedule 17-B-3 "/>
      <sheetName val="Schedule 17-B-4"/>
      <sheetName val="Schedule 17-B-5"/>
      <sheetName val="Schedule 18-B-1"/>
      <sheetName val="Schedule 19-B-1"/>
      <sheetName val="Schedule 19-B-2"/>
      <sheetName val="Schedule 20-B-1"/>
      <sheetName val="Schedule 20-B-2"/>
      <sheetName val="Schedule 20-B-3"/>
      <sheetName val="Schedule 20-B-4"/>
      <sheetName val="Schedule 20-B-5"/>
      <sheetName val="Schedule 20-B-6"/>
      <sheetName val="Schedule 21-B-1"/>
      <sheetName val="Schedule 21-B-2"/>
      <sheetName val="Schedule 21-B-3"/>
      <sheetName val="Schedule 21-B-4"/>
      <sheetName val="Schedule 21-B-5"/>
      <sheetName val="Schedule 21-B-6"/>
      <sheetName val="Schedule 22-B-1"/>
      <sheetName val="Schedule 22-B-2 "/>
      <sheetName val="Schedule 23-B-1"/>
      <sheetName val="Schedule 23-B-2"/>
      <sheetName val="Schedule 24-B-1"/>
      <sheetName val="Schedule 24-B-2"/>
      <sheetName val="Schedule 25-B-1"/>
      <sheetName val="Schedule 25-B-2"/>
      <sheetName val="Schedule 25-B-3"/>
      <sheetName val="Schedule 25-B-4"/>
      <sheetName val="Schedule 25-B-5"/>
      <sheetName val="Schedule 25-B-6"/>
      <sheetName val="Schedule 25-B-7"/>
      <sheetName val="Schedule 25-B-8"/>
      <sheetName val="Schedule 25-B-9"/>
      <sheetName val="Schedule 25-B-10"/>
      <sheetName val="Schedule 26-B-1"/>
      <sheetName val="Schedule 26-B-2"/>
      <sheetName val="Schedule 27-B-1"/>
      <sheetName val="Schedule 27-B-2"/>
      <sheetName val="Schedule 27-B-3"/>
      <sheetName val="Schedule 27-B-4"/>
      <sheetName val="Schedule 28-B-1"/>
      <sheetName val="Schedule 28-B-2"/>
      <sheetName val="Schedule 28-B-3"/>
      <sheetName val="Schedule 29-B-1"/>
      <sheetName val="Schedule 29-B-2"/>
      <sheetName val="Schedule 29-B-3"/>
      <sheetName val="Schedule 30-B-1"/>
      <sheetName val="Schedule 30-B-2"/>
      <sheetName val="Schedule 30-B-3"/>
      <sheetName val="Schedule 30-B-4"/>
      <sheetName val="Schedule 30-B-5"/>
      <sheetName val="Schedule 31-B-1"/>
      <sheetName val="Schedule 31-B-2"/>
      <sheetName val="Schedule 31-B-3"/>
      <sheetName val="Schedule 31-B-4"/>
      <sheetName val="Schedule 31-B-5"/>
      <sheetName val="Schedule 31-B-6"/>
      <sheetName val="Schedule 31-B-7"/>
      <sheetName val="Schedule 31-B-8"/>
      <sheetName val="Schedule 31-B-9"/>
      <sheetName val="Schedule 31-B-10"/>
      <sheetName val="Schedule 31-B-11"/>
      <sheetName val="Schedule 31-B-12"/>
      <sheetName val="Schedule 31-B-13"/>
      <sheetName val="Schedule 31-B-14"/>
      <sheetName val="Schedule 31-B-15"/>
      <sheetName val="Schedule 31-B-16"/>
      <sheetName val="Schedule 31-B-17"/>
      <sheetName val="Schedule 31-B-18"/>
      <sheetName val="Schedule 31-B-19"/>
      <sheetName val="Schedule 31-B-20"/>
      <sheetName val="Schedule 31-B-21"/>
      <sheetName val="Schedule 31-B-22"/>
      <sheetName val="Schedule 31-B-23"/>
      <sheetName val="Schedule 31-B-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 3-B-1"/>
      <sheetName val="Schedule 4-B-1"/>
      <sheetName val="Schedule 5-B-1"/>
      <sheetName val="Schedule 5-B-2"/>
      <sheetName val="Schedule 5-B-3"/>
      <sheetName val="Schedule 5-B-4"/>
      <sheetName val="Schedule 5-B-5"/>
      <sheetName val="Schedule 5-B-6"/>
      <sheetName val="Schedule 6-B-1"/>
      <sheetName val="Schedule 6-B-2"/>
      <sheetName val="Schedule 6-B-3"/>
      <sheetName val="Schedule 6-B-4"/>
      <sheetName val="Schedule 6-B-5"/>
      <sheetName val="Schedule 7-B-1 "/>
      <sheetName val="Schedule 7-B-2"/>
      <sheetName val="Schedule 7-B-3"/>
      <sheetName val="Schedule 7-B-4"/>
      <sheetName val="Schedule 7-B-5"/>
      <sheetName val="Schedule 8-B-1"/>
      <sheetName val="Schedule 9-B-1"/>
      <sheetName val="Schedule 9-B-2"/>
      <sheetName val="Schedule 10-B-1"/>
      <sheetName val="Schedule 10-B-2"/>
      <sheetName val="Schedule 10-B-3"/>
      <sheetName val="Schedule 10-B-4"/>
      <sheetName val="Schedule 10-B-5"/>
      <sheetName val="Schedule 10-B-6"/>
      <sheetName val="Schedule 11-B-1"/>
      <sheetName val="Schedule 11-B-2"/>
      <sheetName val="Schedule 11-B-3"/>
      <sheetName val="Schedule 11-B-4"/>
      <sheetName val="Schedule 11-B-5"/>
      <sheetName val="Schedule 11-B-6"/>
      <sheetName val="Schedule 12-B-1"/>
      <sheetName val="Schedule 13-B-1"/>
      <sheetName val="Schedule 14-B-1"/>
      <sheetName val="Schedule 14-B-2"/>
      <sheetName val="Schedule 14-B-3"/>
      <sheetName val="Schedule 15-B-1"/>
      <sheetName val="Schedule 15-B-2"/>
      <sheetName val="Schedule 15-B-3"/>
      <sheetName val="Schedule 15-B-4"/>
      <sheetName val="Schedule 15-B-5"/>
      <sheetName val="Schedule 15-B-6"/>
      <sheetName val="Schedule 15-B-7"/>
      <sheetName val="Schedule 15-B-8"/>
      <sheetName val="Schedule 15-B-9"/>
      <sheetName val="Schedule 15-B-10"/>
      <sheetName val="Schedule 15-B-11"/>
      <sheetName val="CRITERIA1"/>
      <sheetName val="Schedule 16-B-1"/>
      <sheetName val="Schedule 16-B-2"/>
      <sheetName val="Schedule 16-B-3"/>
      <sheetName val="Schedule 16-B-4"/>
      <sheetName val="Schedule 16-B-5"/>
      <sheetName val="Schedule 17-B-1 "/>
      <sheetName val="Schedule 17-B-2"/>
      <sheetName val="Schedule 17-B-3 "/>
      <sheetName val="Schedule 17-B-4"/>
      <sheetName val="Schedule 17-B-5"/>
      <sheetName val="Schedule 18-B-1"/>
      <sheetName val="Schedule 19-B-1"/>
      <sheetName val="Schedule 19-B-2"/>
      <sheetName val="Schedule 20-B-1"/>
      <sheetName val="Schedule 20-B-2"/>
      <sheetName val="Schedule 20-B-3"/>
      <sheetName val="Schedule 20-B-4"/>
      <sheetName val="Schedule 20-B-5"/>
      <sheetName val="Schedule 20-B-6"/>
      <sheetName val="Schedule 21-B-1"/>
      <sheetName val="Schedule 21-B-2"/>
      <sheetName val="Schedule 21-B-3"/>
      <sheetName val="Schedule 21-B-4"/>
      <sheetName val="Schedule 21-B-5"/>
      <sheetName val="Schedule 21-B-6"/>
      <sheetName val="Schedule 22-B-1"/>
      <sheetName val="Schedule 22-B-2 "/>
      <sheetName val="Schedule 23-B-1"/>
      <sheetName val="Schedule 23-B-2"/>
      <sheetName val="Schedule 24-B-1"/>
      <sheetName val="Schedule 24-B-2"/>
      <sheetName val="Schedule 25-B-1"/>
      <sheetName val="Schedule 25-B-2"/>
      <sheetName val="Schedule 25-B-3"/>
      <sheetName val="Schedule 25-B-4"/>
      <sheetName val="Schedule 25-B-5"/>
      <sheetName val="Schedule 25-B-6"/>
      <sheetName val="Schedule 25-B-7"/>
      <sheetName val="Schedule 25-B-8"/>
      <sheetName val="Schedule 25-B-9"/>
      <sheetName val="Schedule 25-B-10"/>
      <sheetName val="Schedule 26-B-1"/>
      <sheetName val="Schedule 26-B-2"/>
      <sheetName val="Schedule 27-B-1"/>
      <sheetName val="Schedule 27-B-2"/>
      <sheetName val="Schedule 27-B-3"/>
      <sheetName val="Schedule 27-B-4"/>
      <sheetName val="Schedule 28-B-1"/>
      <sheetName val="Schedule 28-B-2"/>
      <sheetName val="Schedule 28-B-3"/>
      <sheetName val="Schedule 29-B-1"/>
      <sheetName val="Schedule 29-B-2"/>
      <sheetName val="Schedule 29-B-3"/>
      <sheetName val="Schedule 30-B-1"/>
      <sheetName val="Schedule 30-B-2"/>
      <sheetName val="Schedule 30-B-3"/>
      <sheetName val="Schedule 30-B-4"/>
      <sheetName val="Schedule 30-B-5"/>
      <sheetName val="Schedule 31-B-1"/>
      <sheetName val="Schedule 31-B-2"/>
      <sheetName val="Schedule 31-B-3"/>
      <sheetName val="Schedule 31-B-4"/>
      <sheetName val="Schedule 31-B-5"/>
      <sheetName val="Schedule 31-B-6"/>
      <sheetName val="Schedule 31-B-7"/>
      <sheetName val="Schedule 31-B-8"/>
      <sheetName val="Schedule 31-B-9"/>
      <sheetName val="Schedule 31-B-10"/>
      <sheetName val="Schedule 31-B-11"/>
      <sheetName val="Schedule 31-B-12"/>
      <sheetName val="Schedule 31-B-13"/>
      <sheetName val="Schedule 31-B-14"/>
      <sheetName val="Schedule 31-B-15"/>
      <sheetName val="Schedule 31-B-16"/>
      <sheetName val="Schedule 31-B-17"/>
      <sheetName val="Schedule 31-B-18"/>
      <sheetName val="Schedule 31-B-20"/>
      <sheetName val="Schedule 31-B-19"/>
      <sheetName val="Schedule 31-B-21"/>
      <sheetName val="Schedule 31-B-22"/>
      <sheetName val="Schedule 31-B-23"/>
      <sheetName val="Schedule 31-B-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blank"/>
      <sheetName val="contents"/>
      <sheetName val="blank (2)"/>
      <sheetName val="vote info"/>
      <sheetName val="blank (3)"/>
      <sheetName val="SUMMARY"/>
      <sheetName val="EXPEND"/>
      <sheetName val="RECOVERY"/>
      <sheetName val="TCA EXP"/>
      <sheetName val="ASSETS"/>
      <sheetName val="ALLO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nce Explanations"/>
      <sheetName val="Master Report"/>
      <sheetName val="Pivot Tables"/>
      <sheetName val="Core(see pg 18)"/>
      <sheetName val="FIS"/>
      <sheetName val="FS Studies"/>
      <sheetName val="Rec to BP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YEC"/>
      <sheetName val="Mayo Dawson Combined"/>
      <sheetName val="Dawson with hydro"/>
      <sheetName val="Mayo"/>
      <sheetName val="N Klondike Hwy"/>
      <sheetName val="WAF"/>
      <sheetName val="WAF Res &amp; Com"/>
      <sheetName val="WAF Secondary Sls"/>
      <sheetName val="N.Klondike Res. Fsct"/>
      <sheetName val="N.Klondike GS. Fsct"/>
      <sheetName val="Faro GS fcst"/>
      <sheetName val="Braeburn GS Fcst"/>
      <sheetName val="Champagne GS Fcst"/>
      <sheetName val="POP WAF Distribution"/>
      <sheetName val="DawsonWith Diesel"/>
      <sheetName val="Wholesales"/>
    </sheetNames>
    <sheetDataSet>
      <sheetData sheetId="0"/>
      <sheetData sheetId="1">
        <row r="209">
          <cell r="C209">
            <v>984</v>
          </cell>
        </row>
      </sheetData>
      <sheetData sheetId="2">
        <row r="10">
          <cell r="C10">
            <v>500</v>
          </cell>
        </row>
      </sheetData>
      <sheetData sheetId="3">
        <row r="12">
          <cell r="C12">
            <v>191</v>
          </cell>
        </row>
      </sheetData>
      <sheetData sheetId="4">
        <row r="13">
          <cell r="U13">
            <v>0</v>
          </cell>
        </row>
      </sheetData>
      <sheetData sheetId="5">
        <row r="8">
          <cell r="A8" t="str">
            <v>1986</v>
          </cell>
          <cell r="B8" t="str">
            <v>JAN</v>
          </cell>
          <cell r="C8">
            <v>75</v>
          </cell>
          <cell r="D8">
            <v>653.33333333333337</v>
          </cell>
          <cell r="E8">
            <v>49000</v>
          </cell>
          <cell r="F8">
            <v>55</v>
          </cell>
          <cell r="G8">
            <v>5645.454545454545</v>
          </cell>
          <cell r="H8">
            <v>310500</v>
          </cell>
          <cell r="I8">
            <v>10513</v>
          </cell>
          <cell r="J8">
            <v>290</v>
          </cell>
          <cell r="K8">
            <v>370303</v>
          </cell>
        </row>
        <row r="9">
          <cell r="B9" t="str">
            <v>FEB</v>
          </cell>
          <cell r="C9">
            <v>100</v>
          </cell>
          <cell r="D9">
            <v>610</v>
          </cell>
          <cell r="E9">
            <v>61000</v>
          </cell>
          <cell r="F9">
            <v>60</v>
          </cell>
          <cell r="G9">
            <v>5175</v>
          </cell>
          <cell r="H9">
            <v>310500</v>
          </cell>
          <cell r="I9">
            <v>10513</v>
          </cell>
          <cell r="J9">
            <v>290</v>
          </cell>
          <cell r="K9">
            <v>382303</v>
          </cell>
        </row>
        <row r="10">
          <cell r="B10" t="str">
            <v>MAR</v>
          </cell>
          <cell r="C10">
            <v>125</v>
          </cell>
          <cell r="D10">
            <v>496</v>
          </cell>
          <cell r="E10">
            <v>62000</v>
          </cell>
          <cell r="F10">
            <v>63</v>
          </cell>
          <cell r="G10">
            <v>5992.063492063492</v>
          </cell>
          <cell r="H10">
            <v>377500</v>
          </cell>
          <cell r="I10">
            <v>10513</v>
          </cell>
          <cell r="J10">
            <v>290</v>
          </cell>
          <cell r="K10">
            <v>450303</v>
          </cell>
        </row>
        <row r="11">
          <cell r="B11" t="str">
            <v>APR</v>
          </cell>
          <cell r="C11">
            <v>150</v>
          </cell>
          <cell r="D11">
            <v>586.66666666666663</v>
          </cell>
          <cell r="E11">
            <v>88000</v>
          </cell>
          <cell r="F11">
            <v>65</v>
          </cell>
          <cell r="G11">
            <v>5807.6923076923076</v>
          </cell>
          <cell r="H11">
            <v>377500</v>
          </cell>
          <cell r="I11">
            <v>10513</v>
          </cell>
          <cell r="J11">
            <v>290</v>
          </cell>
          <cell r="K11">
            <v>476303</v>
          </cell>
        </row>
        <row r="12">
          <cell r="B12" t="str">
            <v>MAY</v>
          </cell>
          <cell r="C12">
            <v>164</v>
          </cell>
          <cell r="D12">
            <v>963.41463414634143</v>
          </cell>
          <cell r="E12">
            <v>158000</v>
          </cell>
          <cell r="F12">
            <v>66</v>
          </cell>
          <cell r="G12">
            <v>4287.878787878788</v>
          </cell>
          <cell r="H12">
            <v>283000</v>
          </cell>
          <cell r="I12">
            <v>10513</v>
          </cell>
          <cell r="J12">
            <v>290</v>
          </cell>
          <cell r="K12">
            <v>451803</v>
          </cell>
        </row>
        <row r="13">
          <cell r="B13" t="str">
            <v>JUN</v>
          </cell>
          <cell r="C13">
            <v>230</v>
          </cell>
          <cell r="D13">
            <v>852.17391304347825</v>
          </cell>
          <cell r="E13">
            <v>196000</v>
          </cell>
          <cell r="F13">
            <v>70</v>
          </cell>
          <cell r="G13">
            <v>4157.1428571428569</v>
          </cell>
          <cell r="H13">
            <v>291000</v>
          </cell>
          <cell r="I13">
            <v>10513</v>
          </cell>
          <cell r="J13">
            <v>290</v>
          </cell>
          <cell r="K13">
            <v>497803</v>
          </cell>
        </row>
        <row r="14">
          <cell r="B14" t="str">
            <v>JUL</v>
          </cell>
          <cell r="C14">
            <v>309</v>
          </cell>
          <cell r="D14">
            <v>682.84789644012949</v>
          </cell>
          <cell r="E14">
            <v>211000</v>
          </cell>
          <cell r="F14">
            <v>75</v>
          </cell>
          <cell r="G14">
            <v>3133.3333333333335</v>
          </cell>
          <cell r="H14">
            <v>235000</v>
          </cell>
          <cell r="I14">
            <v>10513</v>
          </cell>
          <cell r="J14">
            <v>290</v>
          </cell>
          <cell r="K14">
            <v>456803</v>
          </cell>
        </row>
        <row r="15">
          <cell r="B15" t="str">
            <v>AUG</v>
          </cell>
          <cell r="C15">
            <v>319</v>
          </cell>
          <cell r="D15">
            <v>592.47648902821322</v>
          </cell>
          <cell r="E15">
            <v>189000</v>
          </cell>
          <cell r="F15">
            <v>71</v>
          </cell>
          <cell r="G15">
            <v>2690.1408450704225</v>
          </cell>
          <cell r="H15">
            <v>191000</v>
          </cell>
          <cell r="I15">
            <v>10513</v>
          </cell>
          <cell r="J15">
            <v>290</v>
          </cell>
          <cell r="K15">
            <v>390803</v>
          </cell>
        </row>
        <row r="16">
          <cell r="B16" t="str">
            <v>SEP</v>
          </cell>
          <cell r="C16">
            <v>356</v>
          </cell>
          <cell r="D16">
            <v>648.87640449438197</v>
          </cell>
          <cell r="E16">
            <v>231000</v>
          </cell>
          <cell r="F16">
            <v>67</v>
          </cell>
          <cell r="G16">
            <v>3268.6567164179105</v>
          </cell>
          <cell r="H16">
            <v>219000</v>
          </cell>
          <cell r="I16">
            <v>10513</v>
          </cell>
          <cell r="J16">
            <v>290</v>
          </cell>
          <cell r="K16">
            <v>460803</v>
          </cell>
        </row>
        <row r="17">
          <cell r="B17" t="str">
            <v>OCT</v>
          </cell>
          <cell r="C17">
            <v>394</v>
          </cell>
          <cell r="D17">
            <v>677.6649746192893</v>
          </cell>
          <cell r="E17">
            <v>267000</v>
          </cell>
          <cell r="F17">
            <v>62</v>
          </cell>
          <cell r="G17">
            <v>4967.7419354838712</v>
          </cell>
          <cell r="H17">
            <v>308000</v>
          </cell>
          <cell r="I17">
            <v>10513</v>
          </cell>
          <cell r="J17">
            <v>290</v>
          </cell>
          <cell r="K17">
            <v>585803</v>
          </cell>
        </row>
        <row r="18">
          <cell r="B18" t="str">
            <v>NOV</v>
          </cell>
          <cell r="C18">
            <v>423</v>
          </cell>
          <cell r="D18">
            <v>664.3026004728132</v>
          </cell>
          <cell r="E18">
            <v>281000</v>
          </cell>
          <cell r="F18">
            <v>64</v>
          </cell>
          <cell r="G18">
            <v>5859.375</v>
          </cell>
          <cell r="H18">
            <v>375000</v>
          </cell>
          <cell r="I18">
            <v>10513</v>
          </cell>
          <cell r="J18">
            <v>290</v>
          </cell>
          <cell r="K18">
            <v>666803</v>
          </cell>
        </row>
        <row r="19">
          <cell r="B19" t="str">
            <v>DEC</v>
          </cell>
          <cell r="C19">
            <v>427</v>
          </cell>
          <cell r="D19">
            <v>1025.7611241217799</v>
          </cell>
          <cell r="E19">
            <v>438000</v>
          </cell>
          <cell r="F19">
            <v>67</v>
          </cell>
          <cell r="G19">
            <v>6000</v>
          </cell>
          <cell r="H19">
            <v>402000</v>
          </cell>
          <cell r="I19">
            <v>10513</v>
          </cell>
          <cell r="J19">
            <v>290</v>
          </cell>
          <cell r="K19">
            <v>850803</v>
          </cell>
        </row>
        <row r="20">
          <cell r="A20">
            <v>1987</v>
          </cell>
          <cell r="B20" t="str">
            <v>JAN</v>
          </cell>
          <cell r="C20">
            <v>392</v>
          </cell>
          <cell r="D20">
            <v>1005.1020408163265</v>
          </cell>
          <cell r="E20">
            <v>394000</v>
          </cell>
          <cell r="F20">
            <v>64</v>
          </cell>
          <cell r="G20">
            <v>6287.5</v>
          </cell>
          <cell r="H20">
            <v>402400</v>
          </cell>
          <cell r="I20">
            <v>10513</v>
          </cell>
          <cell r="J20">
            <v>290</v>
          </cell>
          <cell r="K20">
            <v>807203</v>
          </cell>
        </row>
        <row r="21">
          <cell r="B21" t="str">
            <v>FEB</v>
          </cell>
          <cell r="C21">
            <v>435</v>
          </cell>
          <cell r="D21">
            <v>840.919540229885</v>
          </cell>
          <cell r="E21">
            <v>365800</v>
          </cell>
          <cell r="F21">
            <v>86</v>
          </cell>
          <cell r="G21">
            <v>3047.6744186046512</v>
          </cell>
          <cell r="H21">
            <v>262100</v>
          </cell>
          <cell r="I21">
            <v>10513</v>
          </cell>
          <cell r="J21">
            <v>290</v>
          </cell>
          <cell r="K21">
            <v>638703</v>
          </cell>
        </row>
        <row r="22">
          <cell r="B22" t="str">
            <v>MAR</v>
          </cell>
          <cell r="C22">
            <v>461</v>
          </cell>
          <cell r="D22">
            <v>908.0260303687636</v>
          </cell>
          <cell r="E22">
            <v>418600</v>
          </cell>
          <cell r="F22">
            <v>78</v>
          </cell>
          <cell r="G22">
            <v>6347.4358974358975</v>
          </cell>
          <cell r="H22">
            <v>495100</v>
          </cell>
          <cell r="I22">
            <v>10513</v>
          </cell>
          <cell r="J22">
            <v>290</v>
          </cell>
          <cell r="K22">
            <v>924503</v>
          </cell>
        </row>
        <row r="23">
          <cell r="B23" t="str">
            <v>APR</v>
          </cell>
          <cell r="C23">
            <v>415</v>
          </cell>
          <cell r="D23">
            <v>855.42168674698792</v>
          </cell>
          <cell r="E23">
            <v>355000</v>
          </cell>
          <cell r="F23">
            <v>78</v>
          </cell>
          <cell r="G23">
            <v>6382.0512820512822</v>
          </cell>
          <cell r="H23">
            <v>497800</v>
          </cell>
          <cell r="I23">
            <v>10513</v>
          </cell>
          <cell r="J23">
            <v>290</v>
          </cell>
          <cell r="K23">
            <v>863603</v>
          </cell>
        </row>
        <row r="24">
          <cell r="B24" t="str">
            <v>MAY</v>
          </cell>
          <cell r="C24">
            <v>445</v>
          </cell>
          <cell r="D24">
            <v>833.87640449438197</v>
          </cell>
          <cell r="E24">
            <v>371075</v>
          </cell>
          <cell r="F24">
            <v>85</v>
          </cell>
          <cell r="G24">
            <v>3607.8117647058825</v>
          </cell>
          <cell r="H24">
            <v>306664</v>
          </cell>
          <cell r="I24">
            <v>10513</v>
          </cell>
          <cell r="J24">
            <v>290</v>
          </cell>
          <cell r="K24">
            <v>688542</v>
          </cell>
        </row>
        <row r="25">
          <cell r="B25" t="str">
            <v>JUN</v>
          </cell>
          <cell r="C25">
            <v>392</v>
          </cell>
          <cell r="D25">
            <v>894.49489795918362</v>
          </cell>
          <cell r="E25">
            <v>350642</v>
          </cell>
          <cell r="F25">
            <v>64</v>
          </cell>
          <cell r="G25">
            <v>4563.96875</v>
          </cell>
          <cell r="H25">
            <v>292094</v>
          </cell>
          <cell r="I25">
            <v>10513</v>
          </cell>
          <cell r="J25">
            <v>290</v>
          </cell>
          <cell r="K25">
            <v>653539</v>
          </cell>
        </row>
        <row r="26">
          <cell r="B26" t="str">
            <v>JUL</v>
          </cell>
          <cell r="C26">
            <v>389</v>
          </cell>
          <cell r="D26">
            <v>784.71465295629821</v>
          </cell>
          <cell r="E26">
            <v>305254</v>
          </cell>
          <cell r="F26">
            <v>69</v>
          </cell>
          <cell r="G26">
            <v>3402.985507246377</v>
          </cell>
          <cell r="H26">
            <v>234806</v>
          </cell>
          <cell r="I26">
            <v>10513</v>
          </cell>
          <cell r="J26">
            <v>290</v>
          </cell>
          <cell r="K26">
            <v>550863</v>
          </cell>
        </row>
        <row r="27">
          <cell r="B27" t="str">
            <v>AUG</v>
          </cell>
          <cell r="C27">
            <v>393</v>
          </cell>
          <cell r="D27">
            <v>677.2722646310433</v>
          </cell>
          <cell r="E27">
            <v>266168</v>
          </cell>
          <cell r="F27">
            <v>68</v>
          </cell>
          <cell r="G27">
            <v>3195.2352941176468</v>
          </cell>
          <cell r="H27">
            <v>217276</v>
          </cell>
          <cell r="I27">
            <v>10513</v>
          </cell>
          <cell r="J27">
            <v>290</v>
          </cell>
          <cell r="K27">
            <v>494247</v>
          </cell>
        </row>
        <row r="28">
          <cell r="B28" t="str">
            <v>SEP</v>
          </cell>
          <cell r="C28">
            <v>394</v>
          </cell>
          <cell r="D28">
            <v>796.53045685279187</v>
          </cell>
          <cell r="E28">
            <v>313833</v>
          </cell>
          <cell r="F28">
            <v>71</v>
          </cell>
          <cell r="G28">
            <v>4240.7183098591549</v>
          </cell>
          <cell r="H28">
            <v>301091</v>
          </cell>
          <cell r="I28">
            <v>10513</v>
          </cell>
          <cell r="J28">
            <v>290</v>
          </cell>
          <cell r="K28">
            <v>625727</v>
          </cell>
        </row>
        <row r="29">
          <cell r="B29" t="str">
            <v>OCT</v>
          </cell>
          <cell r="C29">
            <v>408</v>
          </cell>
          <cell r="D29">
            <v>818.36764705882354</v>
          </cell>
          <cell r="E29">
            <v>333894</v>
          </cell>
          <cell r="F29">
            <v>73</v>
          </cell>
          <cell r="G29">
            <v>3008.5616438356165</v>
          </cell>
          <cell r="H29">
            <v>219625</v>
          </cell>
          <cell r="I29">
            <v>10513</v>
          </cell>
          <cell r="J29">
            <v>290</v>
          </cell>
          <cell r="K29">
            <v>564322</v>
          </cell>
        </row>
        <row r="30">
          <cell r="B30" t="str">
            <v>NOV</v>
          </cell>
          <cell r="C30">
            <v>412</v>
          </cell>
          <cell r="D30">
            <v>845.21116504854365</v>
          </cell>
          <cell r="E30">
            <v>348227</v>
          </cell>
          <cell r="F30">
            <v>75</v>
          </cell>
          <cell r="G30">
            <v>4679.5333333333338</v>
          </cell>
          <cell r="H30">
            <v>350965</v>
          </cell>
          <cell r="I30">
            <v>10513</v>
          </cell>
          <cell r="J30">
            <v>290</v>
          </cell>
          <cell r="K30">
            <v>709995</v>
          </cell>
        </row>
        <row r="31">
          <cell r="B31" t="str">
            <v>DEC</v>
          </cell>
          <cell r="C31">
            <v>413</v>
          </cell>
          <cell r="D31">
            <v>1033.641646489104</v>
          </cell>
          <cell r="E31">
            <v>426894</v>
          </cell>
          <cell r="F31">
            <v>75</v>
          </cell>
          <cell r="G31">
            <v>5230.7733333333335</v>
          </cell>
          <cell r="H31">
            <v>392308</v>
          </cell>
          <cell r="I31">
            <v>10513</v>
          </cell>
          <cell r="J31">
            <v>290</v>
          </cell>
          <cell r="K31">
            <v>830005</v>
          </cell>
        </row>
        <row r="32">
          <cell r="A32">
            <v>1988</v>
          </cell>
          <cell r="B32" t="str">
            <v>JAN</v>
          </cell>
          <cell r="C32">
            <v>424</v>
          </cell>
          <cell r="D32">
            <v>1240.632075471698</v>
          </cell>
          <cell r="E32">
            <v>526028</v>
          </cell>
          <cell r="F32">
            <v>75</v>
          </cell>
          <cell r="G32">
            <v>5659.0533333333333</v>
          </cell>
          <cell r="H32">
            <v>424429</v>
          </cell>
          <cell r="I32">
            <v>10513</v>
          </cell>
          <cell r="J32">
            <v>290</v>
          </cell>
          <cell r="K32">
            <v>961260</v>
          </cell>
        </row>
        <row r="33">
          <cell r="B33" t="str">
            <v>FEB</v>
          </cell>
          <cell r="C33">
            <v>424</v>
          </cell>
          <cell r="D33">
            <v>1251.7735849056603</v>
          </cell>
          <cell r="E33">
            <v>530752</v>
          </cell>
          <cell r="F33">
            <v>76</v>
          </cell>
          <cell r="G33">
            <v>5766.9868421052633</v>
          </cell>
          <cell r="H33">
            <v>438291</v>
          </cell>
          <cell r="I33">
            <v>10513</v>
          </cell>
          <cell r="J33">
            <v>290</v>
          </cell>
          <cell r="K33">
            <v>979846</v>
          </cell>
        </row>
        <row r="34">
          <cell r="B34" t="str">
            <v>MAR</v>
          </cell>
          <cell r="C34">
            <v>425</v>
          </cell>
          <cell r="D34">
            <v>1038.5623529411764</v>
          </cell>
          <cell r="E34">
            <v>441389</v>
          </cell>
          <cell r="F34">
            <v>77</v>
          </cell>
          <cell r="G34">
            <v>4332.636363636364</v>
          </cell>
          <cell r="H34">
            <v>333613</v>
          </cell>
          <cell r="I34">
            <v>10513</v>
          </cell>
          <cell r="J34">
            <v>290</v>
          </cell>
          <cell r="K34">
            <v>785805</v>
          </cell>
        </row>
        <row r="35">
          <cell r="B35" t="str">
            <v>APR</v>
          </cell>
          <cell r="C35">
            <v>436</v>
          </cell>
          <cell r="D35">
            <v>959.32110091743118</v>
          </cell>
          <cell r="E35">
            <v>418264</v>
          </cell>
          <cell r="F35">
            <v>79</v>
          </cell>
          <cell r="G35">
            <v>5110.7594936708865</v>
          </cell>
          <cell r="H35">
            <v>403750</v>
          </cell>
          <cell r="I35">
            <v>10513</v>
          </cell>
          <cell r="J35">
            <v>290</v>
          </cell>
          <cell r="K35">
            <v>832817</v>
          </cell>
        </row>
        <row r="36">
          <cell r="B36" t="str">
            <v>MAY</v>
          </cell>
          <cell r="C36">
            <v>426</v>
          </cell>
          <cell r="D36">
            <v>795.76995305164314</v>
          </cell>
          <cell r="E36">
            <v>338998</v>
          </cell>
          <cell r="F36">
            <v>79</v>
          </cell>
          <cell r="G36">
            <v>3763.3417721518986</v>
          </cell>
          <cell r="H36">
            <v>297304</v>
          </cell>
          <cell r="I36">
            <v>10513</v>
          </cell>
          <cell r="J36">
            <v>290</v>
          </cell>
          <cell r="K36">
            <v>647105</v>
          </cell>
        </row>
        <row r="37">
          <cell r="B37" t="str">
            <v>JUN</v>
          </cell>
          <cell r="C37">
            <v>418</v>
          </cell>
          <cell r="D37">
            <v>729.81339712918657</v>
          </cell>
          <cell r="E37">
            <v>305062</v>
          </cell>
          <cell r="F37">
            <v>79</v>
          </cell>
          <cell r="G37">
            <v>3083.7088607594937</v>
          </cell>
          <cell r="H37">
            <v>243613</v>
          </cell>
          <cell r="I37">
            <v>10513</v>
          </cell>
          <cell r="J37">
            <v>290</v>
          </cell>
          <cell r="K37">
            <v>559478</v>
          </cell>
        </row>
        <row r="38">
          <cell r="B38" t="str">
            <v>JUL</v>
          </cell>
          <cell r="C38">
            <v>407</v>
          </cell>
          <cell r="D38">
            <v>660.22113022113024</v>
          </cell>
          <cell r="E38">
            <v>268710</v>
          </cell>
          <cell r="F38">
            <v>76</v>
          </cell>
          <cell r="G38">
            <v>2763.8552631578946</v>
          </cell>
          <cell r="H38">
            <v>210053</v>
          </cell>
          <cell r="I38">
            <v>10513</v>
          </cell>
          <cell r="J38">
            <v>290</v>
          </cell>
          <cell r="K38">
            <v>489566</v>
          </cell>
        </row>
        <row r="39">
          <cell r="B39" t="str">
            <v>AUG</v>
          </cell>
          <cell r="C39">
            <v>420</v>
          </cell>
          <cell r="D39">
            <v>866.05</v>
          </cell>
          <cell r="E39">
            <v>363741</v>
          </cell>
          <cell r="F39">
            <v>76</v>
          </cell>
          <cell r="G39">
            <v>3703.8815789473683</v>
          </cell>
          <cell r="H39">
            <v>281495</v>
          </cell>
          <cell r="I39">
            <v>10513</v>
          </cell>
          <cell r="J39">
            <v>290</v>
          </cell>
          <cell r="K39">
            <v>656039</v>
          </cell>
        </row>
        <row r="40">
          <cell r="B40" t="str">
            <v>SEP</v>
          </cell>
          <cell r="C40">
            <v>488</v>
          </cell>
          <cell r="D40">
            <v>697.875</v>
          </cell>
          <cell r="E40">
            <v>340563</v>
          </cell>
          <cell r="F40">
            <v>76</v>
          </cell>
          <cell r="G40">
            <v>3687.5263157894738</v>
          </cell>
          <cell r="H40">
            <v>280252</v>
          </cell>
          <cell r="I40">
            <v>10513</v>
          </cell>
          <cell r="J40">
            <v>290</v>
          </cell>
          <cell r="K40">
            <v>631618</v>
          </cell>
        </row>
        <row r="41">
          <cell r="B41" t="str">
            <v>OCT</v>
          </cell>
          <cell r="C41">
            <v>503</v>
          </cell>
          <cell r="D41">
            <v>690.13518886679924</v>
          </cell>
          <cell r="E41">
            <v>347138</v>
          </cell>
          <cell r="F41">
            <v>76</v>
          </cell>
          <cell r="G41">
            <v>3558.5131578947367</v>
          </cell>
          <cell r="H41">
            <v>270447</v>
          </cell>
          <cell r="I41">
            <v>10513</v>
          </cell>
          <cell r="J41">
            <v>290</v>
          </cell>
          <cell r="K41">
            <v>628388</v>
          </cell>
        </row>
        <row r="42">
          <cell r="B42" t="str">
            <v>NOV</v>
          </cell>
          <cell r="C42">
            <v>504</v>
          </cell>
          <cell r="D42">
            <v>915.03174603174602</v>
          </cell>
          <cell r="E42">
            <v>461176</v>
          </cell>
          <cell r="F42">
            <v>77</v>
          </cell>
          <cell r="G42">
            <v>4871.2597402597403</v>
          </cell>
          <cell r="H42">
            <v>375087</v>
          </cell>
          <cell r="I42">
            <v>10513</v>
          </cell>
          <cell r="J42">
            <v>290</v>
          </cell>
          <cell r="K42">
            <v>847066</v>
          </cell>
        </row>
        <row r="43">
          <cell r="B43" t="str">
            <v>DEC</v>
          </cell>
          <cell r="C43">
            <v>501</v>
          </cell>
          <cell r="D43">
            <v>978.97005988023955</v>
          </cell>
          <cell r="E43">
            <v>490464</v>
          </cell>
          <cell r="F43">
            <v>77</v>
          </cell>
          <cell r="G43">
            <v>5388.3896103896104</v>
          </cell>
          <cell r="H43">
            <v>414906</v>
          </cell>
          <cell r="I43">
            <v>10513</v>
          </cell>
          <cell r="J43">
            <v>290</v>
          </cell>
          <cell r="K43">
            <v>916173</v>
          </cell>
        </row>
        <row r="44">
          <cell r="A44">
            <v>1989</v>
          </cell>
          <cell r="B44" t="str">
            <v>JAN</v>
          </cell>
          <cell r="C44">
            <v>508</v>
          </cell>
          <cell r="D44">
            <v>1324.1712598425197</v>
          </cell>
          <cell r="E44">
            <v>672679</v>
          </cell>
          <cell r="F44">
            <v>76</v>
          </cell>
          <cell r="G44">
            <v>5606.5263157894733</v>
          </cell>
          <cell r="H44">
            <v>426096</v>
          </cell>
          <cell r="I44">
            <v>10513</v>
          </cell>
          <cell r="J44">
            <v>290</v>
          </cell>
          <cell r="K44">
            <v>1109578</v>
          </cell>
        </row>
        <row r="45">
          <cell r="B45" t="str">
            <v>FEB</v>
          </cell>
          <cell r="C45">
            <v>506</v>
          </cell>
          <cell r="D45">
            <v>1236.306324110672</v>
          </cell>
          <cell r="E45">
            <v>625571</v>
          </cell>
          <cell r="F45">
            <v>76</v>
          </cell>
          <cell r="G45">
            <v>5221.3815789473683</v>
          </cell>
          <cell r="H45">
            <v>396825</v>
          </cell>
          <cell r="I45">
            <v>10513</v>
          </cell>
          <cell r="J45">
            <v>290</v>
          </cell>
          <cell r="K45">
            <v>1033199</v>
          </cell>
        </row>
        <row r="46">
          <cell r="B46" t="str">
            <v>MAR</v>
          </cell>
          <cell r="C46">
            <v>516</v>
          </cell>
          <cell r="D46">
            <v>1140.9127906976744</v>
          </cell>
          <cell r="E46">
            <v>588711</v>
          </cell>
          <cell r="F46">
            <v>76</v>
          </cell>
          <cell r="G46">
            <v>5597.4078947368425</v>
          </cell>
          <cell r="H46">
            <v>425403</v>
          </cell>
          <cell r="I46">
            <v>10513</v>
          </cell>
          <cell r="J46">
            <v>290</v>
          </cell>
          <cell r="K46">
            <v>1024917</v>
          </cell>
        </row>
        <row r="47">
          <cell r="B47" t="str">
            <v>APR</v>
          </cell>
          <cell r="C47">
            <v>515</v>
          </cell>
          <cell r="D47">
            <v>1060.8485436893204</v>
          </cell>
          <cell r="E47">
            <v>546337</v>
          </cell>
          <cell r="F47">
            <v>78</v>
          </cell>
          <cell r="G47">
            <v>5170.2307692307695</v>
          </cell>
          <cell r="H47">
            <v>403278</v>
          </cell>
          <cell r="I47">
            <v>10513</v>
          </cell>
          <cell r="J47">
            <v>290</v>
          </cell>
          <cell r="K47">
            <v>960418</v>
          </cell>
        </row>
        <row r="48">
          <cell r="B48" t="str">
            <v>MAY</v>
          </cell>
          <cell r="C48">
            <v>506</v>
          </cell>
          <cell r="D48">
            <v>840.0474308300395</v>
          </cell>
          <cell r="E48">
            <v>425064</v>
          </cell>
          <cell r="F48">
            <v>78</v>
          </cell>
          <cell r="G48">
            <v>3615.5641025641025</v>
          </cell>
          <cell r="H48">
            <v>282014</v>
          </cell>
          <cell r="I48">
            <v>10513</v>
          </cell>
          <cell r="J48">
            <v>290</v>
          </cell>
          <cell r="K48">
            <v>717881</v>
          </cell>
        </row>
        <row r="49">
          <cell r="B49" t="str">
            <v>JUN</v>
          </cell>
          <cell r="C49">
            <v>499</v>
          </cell>
          <cell r="D49">
            <v>875.56312625250496</v>
          </cell>
          <cell r="E49">
            <v>436906</v>
          </cell>
          <cell r="F49">
            <v>79</v>
          </cell>
          <cell r="G49">
            <v>3677.9620253164558</v>
          </cell>
          <cell r="H49">
            <v>290559</v>
          </cell>
          <cell r="I49">
            <v>10513</v>
          </cell>
          <cell r="J49">
            <v>290</v>
          </cell>
          <cell r="K49">
            <v>738268</v>
          </cell>
        </row>
        <row r="50">
          <cell r="B50" t="str">
            <v>JUL</v>
          </cell>
          <cell r="C50">
            <v>507</v>
          </cell>
          <cell r="D50">
            <v>786.52662721893489</v>
          </cell>
          <cell r="E50">
            <v>398769</v>
          </cell>
          <cell r="F50">
            <v>81</v>
          </cell>
          <cell r="G50">
            <v>3049.9876543209875</v>
          </cell>
          <cell r="H50">
            <v>247049</v>
          </cell>
          <cell r="I50">
            <v>10513</v>
          </cell>
          <cell r="J50">
            <v>290</v>
          </cell>
          <cell r="K50">
            <v>656621</v>
          </cell>
        </row>
        <row r="51">
          <cell r="B51" t="str">
            <v>AUG</v>
          </cell>
          <cell r="C51">
            <v>506</v>
          </cell>
          <cell r="D51">
            <v>738.81027667984188</v>
          </cell>
          <cell r="E51">
            <v>373838</v>
          </cell>
          <cell r="F51">
            <v>83</v>
          </cell>
          <cell r="G51">
            <v>2880.1686746987953</v>
          </cell>
          <cell r="H51">
            <v>239054</v>
          </cell>
          <cell r="I51">
            <v>10513</v>
          </cell>
          <cell r="J51">
            <v>290</v>
          </cell>
          <cell r="K51">
            <v>623695</v>
          </cell>
        </row>
        <row r="52">
          <cell r="B52" t="str">
            <v>SEP</v>
          </cell>
          <cell r="C52">
            <v>507</v>
          </cell>
          <cell r="D52">
            <v>770.3491124260355</v>
          </cell>
          <cell r="E52">
            <v>390567</v>
          </cell>
          <cell r="F52">
            <v>83</v>
          </cell>
          <cell r="G52">
            <v>3574.9879518072289</v>
          </cell>
          <cell r="H52">
            <v>296724</v>
          </cell>
          <cell r="I52">
            <v>10513</v>
          </cell>
          <cell r="J52">
            <v>290</v>
          </cell>
          <cell r="K52">
            <v>698094</v>
          </cell>
        </row>
        <row r="53">
          <cell r="B53" t="str">
            <v>OCT</v>
          </cell>
          <cell r="C53">
            <v>509</v>
          </cell>
          <cell r="D53">
            <v>835.82711198428285</v>
          </cell>
          <cell r="E53">
            <v>425436</v>
          </cell>
          <cell r="F53">
            <v>85</v>
          </cell>
          <cell r="G53">
            <v>3981.8470588235296</v>
          </cell>
          <cell r="H53">
            <v>338457</v>
          </cell>
          <cell r="I53">
            <v>10513</v>
          </cell>
          <cell r="J53">
            <v>290</v>
          </cell>
          <cell r="K53">
            <v>774696</v>
          </cell>
        </row>
        <row r="54">
          <cell r="B54" t="str">
            <v>NOV</v>
          </cell>
          <cell r="C54">
            <v>514</v>
          </cell>
          <cell r="D54">
            <v>955.94747081712057</v>
          </cell>
          <cell r="E54">
            <v>491357</v>
          </cell>
          <cell r="F54">
            <v>86</v>
          </cell>
          <cell r="G54">
            <v>4553.5581395348836</v>
          </cell>
          <cell r="H54">
            <v>391606</v>
          </cell>
          <cell r="I54">
            <v>10513</v>
          </cell>
          <cell r="J54">
            <v>290</v>
          </cell>
          <cell r="K54">
            <v>893766</v>
          </cell>
        </row>
        <row r="55">
          <cell r="B55" t="str">
            <v>DEC</v>
          </cell>
          <cell r="C55">
            <v>510</v>
          </cell>
          <cell r="D55">
            <v>1212.7901960784313</v>
          </cell>
          <cell r="E55">
            <v>618523</v>
          </cell>
          <cell r="F55">
            <v>90</v>
          </cell>
          <cell r="G55">
            <v>6249.2111111111108</v>
          </cell>
          <cell r="H55">
            <v>562429</v>
          </cell>
          <cell r="I55">
            <v>10513</v>
          </cell>
          <cell r="J55">
            <v>290</v>
          </cell>
          <cell r="K55">
            <v>1191755</v>
          </cell>
        </row>
        <row r="56">
          <cell r="A56">
            <v>1990</v>
          </cell>
          <cell r="B56" t="str">
            <v>JAN</v>
          </cell>
          <cell r="C56">
            <v>514</v>
          </cell>
          <cell r="D56">
            <v>1448.8404669260701</v>
          </cell>
          <cell r="E56">
            <v>744704</v>
          </cell>
          <cell r="F56">
            <v>89</v>
          </cell>
          <cell r="G56">
            <v>6353.5955056179773</v>
          </cell>
          <cell r="H56">
            <v>565470</v>
          </cell>
          <cell r="I56">
            <v>10513</v>
          </cell>
          <cell r="J56">
            <v>290</v>
          </cell>
          <cell r="K56">
            <v>1320977</v>
          </cell>
          <cell r="R56">
            <v>19537311.999999963</v>
          </cell>
          <cell r="S56">
            <v>336000</v>
          </cell>
          <cell r="T56">
            <v>265200</v>
          </cell>
          <cell r="U56">
            <v>548640</v>
          </cell>
          <cell r="V56">
            <v>0</v>
          </cell>
          <cell r="W56">
            <v>0</v>
          </cell>
          <cell r="X56">
            <v>0</v>
          </cell>
          <cell r="AJ56">
            <v>0</v>
          </cell>
        </row>
        <row r="57">
          <cell r="B57" t="str">
            <v>FEB</v>
          </cell>
          <cell r="C57">
            <v>510</v>
          </cell>
          <cell r="D57">
            <v>1341.4490196078432</v>
          </cell>
          <cell r="E57">
            <v>684139</v>
          </cell>
          <cell r="F57">
            <v>89</v>
          </cell>
          <cell r="G57">
            <v>6311.1573033707864</v>
          </cell>
          <cell r="H57">
            <v>561693</v>
          </cell>
          <cell r="I57">
            <v>10513</v>
          </cell>
          <cell r="J57">
            <v>290</v>
          </cell>
          <cell r="K57">
            <v>1256635</v>
          </cell>
          <cell r="R57">
            <v>21190838.399999976</v>
          </cell>
          <cell r="S57">
            <v>338400</v>
          </cell>
          <cell r="T57">
            <v>254400</v>
          </cell>
          <cell r="U57">
            <v>445200</v>
          </cell>
          <cell r="V57">
            <v>0</v>
          </cell>
          <cell r="W57">
            <v>0</v>
          </cell>
          <cell r="X57">
            <v>0</v>
          </cell>
          <cell r="AJ57">
            <v>0</v>
          </cell>
        </row>
        <row r="58">
          <cell r="B58" t="str">
            <v>MAR</v>
          </cell>
          <cell r="C58">
            <v>512</v>
          </cell>
          <cell r="D58">
            <v>1247.072265625</v>
          </cell>
          <cell r="E58">
            <v>638501</v>
          </cell>
          <cell r="F58">
            <v>92</v>
          </cell>
          <cell r="G58">
            <v>5850.782608695652</v>
          </cell>
          <cell r="H58">
            <v>538272</v>
          </cell>
          <cell r="I58">
            <v>10513</v>
          </cell>
          <cell r="J58">
            <v>290</v>
          </cell>
          <cell r="K58">
            <v>1187576</v>
          </cell>
          <cell r="R58">
            <v>17044448.000000019</v>
          </cell>
          <cell r="S58">
            <v>225600</v>
          </cell>
          <cell r="T58">
            <v>261600</v>
          </cell>
          <cell r="U58">
            <v>460560</v>
          </cell>
          <cell r="V58">
            <v>0</v>
          </cell>
          <cell r="W58">
            <v>0</v>
          </cell>
          <cell r="X58">
            <v>0</v>
          </cell>
          <cell r="AJ58">
            <v>0</v>
          </cell>
        </row>
        <row r="59">
          <cell r="B59" t="str">
            <v>APR</v>
          </cell>
          <cell r="C59">
            <v>510</v>
          </cell>
          <cell r="D59">
            <v>962.32941176470592</v>
          </cell>
          <cell r="E59">
            <v>490788</v>
          </cell>
          <cell r="F59">
            <v>89</v>
          </cell>
          <cell r="G59">
            <v>5059.2808988764045</v>
          </cell>
          <cell r="H59">
            <v>450276</v>
          </cell>
          <cell r="I59">
            <v>10513</v>
          </cell>
          <cell r="J59">
            <v>290</v>
          </cell>
          <cell r="K59">
            <v>951867</v>
          </cell>
          <cell r="R59">
            <v>14334192.000000063</v>
          </cell>
          <cell r="S59">
            <v>244800</v>
          </cell>
          <cell r="T59">
            <v>193200</v>
          </cell>
          <cell r="U59">
            <v>443280</v>
          </cell>
          <cell r="V59">
            <v>0</v>
          </cell>
          <cell r="W59">
            <v>0</v>
          </cell>
          <cell r="X59">
            <v>0</v>
          </cell>
          <cell r="AJ59">
            <v>0</v>
          </cell>
        </row>
        <row r="60">
          <cell r="B60" t="str">
            <v>MAY</v>
          </cell>
          <cell r="C60">
            <v>507</v>
          </cell>
          <cell r="D60">
            <v>950.53254437869828</v>
          </cell>
          <cell r="E60">
            <v>481920</v>
          </cell>
          <cell r="F60">
            <v>91</v>
          </cell>
          <cell r="G60">
            <v>4532.8131868131868</v>
          </cell>
          <cell r="H60">
            <v>412486</v>
          </cell>
          <cell r="I60">
            <v>10513</v>
          </cell>
          <cell r="J60">
            <v>290</v>
          </cell>
          <cell r="K60">
            <v>905209</v>
          </cell>
          <cell r="R60">
            <v>13833430.399999985</v>
          </cell>
          <cell r="S60">
            <v>199200</v>
          </cell>
          <cell r="T60">
            <v>169200</v>
          </cell>
          <cell r="U60">
            <v>378720</v>
          </cell>
          <cell r="V60">
            <v>0</v>
          </cell>
          <cell r="W60">
            <v>0</v>
          </cell>
          <cell r="X60">
            <v>0</v>
          </cell>
          <cell r="AJ60">
            <v>0</v>
          </cell>
        </row>
        <row r="61">
          <cell r="B61" t="str">
            <v>JUN</v>
          </cell>
          <cell r="C61">
            <v>508</v>
          </cell>
          <cell r="D61">
            <v>892.18307086614175</v>
          </cell>
          <cell r="E61">
            <v>453229</v>
          </cell>
          <cell r="F61">
            <v>88</v>
          </cell>
          <cell r="G61">
            <v>4184.670454545455</v>
          </cell>
          <cell r="H61">
            <v>368251</v>
          </cell>
          <cell r="I61">
            <v>10513</v>
          </cell>
          <cell r="J61">
            <v>290</v>
          </cell>
          <cell r="K61">
            <v>832283</v>
          </cell>
          <cell r="R61">
            <v>12214220.799999993</v>
          </cell>
          <cell r="S61">
            <v>182400</v>
          </cell>
          <cell r="T61">
            <v>176400</v>
          </cell>
          <cell r="U61">
            <v>402540</v>
          </cell>
          <cell r="V61">
            <v>0</v>
          </cell>
          <cell r="W61">
            <v>0</v>
          </cell>
          <cell r="X61">
            <v>0</v>
          </cell>
          <cell r="AJ61">
            <v>0</v>
          </cell>
        </row>
        <row r="62">
          <cell r="B62" t="str">
            <v>JUL</v>
          </cell>
          <cell r="C62">
            <v>509</v>
          </cell>
          <cell r="D62">
            <v>833.84479371316309</v>
          </cell>
          <cell r="E62">
            <v>424427</v>
          </cell>
          <cell r="F62">
            <v>88</v>
          </cell>
          <cell r="G62">
            <v>3624.318181818182</v>
          </cell>
          <cell r="H62">
            <v>318940</v>
          </cell>
          <cell r="I62">
            <v>10513</v>
          </cell>
          <cell r="J62">
            <v>290</v>
          </cell>
          <cell r="K62">
            <v>754170</v>
          </cell>
          <cell r="R62">
            <v>11817430.400000012</v>
          </cell>
          <cell r="S62">
            <v>175200</v>
          </cell>
          <cell r="T62">
            <v>140400</v>
          </cell>
          <cell r="U62">
            <v>305160</v>
          </cell>
          <cell r="V62">
            <v>0</v>
          </cell>
          <cell r="W62">
            <v>0</v>
          </cell>
          <cell r="X62">
            <v>0</v>
          </cell>
          <cell r="AJ62">
            <v>0</v>
          </cell>
        </row>
        <row r="63">
          <cell r="B63" t="str">
            <v>AUG</v>
          </cell>
          <cell r="C63">
            <v>512</v>
          </cell>
          <cell r="D63">
            <v>734.287109375</v>
          </cell>
          <cell r="E63">
            <v>375955</v>
          </cell>
          <cell r="F63">
            <v>89</v>
          </cell>
          <cell r="G63">
            <v>3364.5393258426966</v>
          </cell>
          <cell r="H63">
            <v>299444</v>
          </cell>
          <cell r="I63">
            <v>10513</v>
          </cell>
          <cell r="J63">
            <v>290</v>
          </cell>
          <cell r="K63">
            <v>686202</v>
          </cell>
          <cell r="R63">
            <v>11948220.799999919</v>
          </cell>
          <cell r="S63">
            <v>184800</v>
          </cell>
          <cell r="T63">
            <v>133200</v>
          </cell>
          <cell r="U63">
            <v>338640</v>
          </cell>
          <cell r="V63">
            <v>0</v>
          </cell>
          <cell r="W63">
            <v>0</v>
          </cell>
          <cell r="X63">
            <v>0</v>
          </cell>
          <cell r="AJ63">
            <v>0</v>
          </cell>
        </row>
        <row r="64">
          <cell r="B64" t="str">
            <v>SEP</v>
          </cell>
          <cell r="C64">
            <v>528</v>
          </cell>
          <cell r="D64">
            <v>798</v>
          </cell>
          <cell r="E64">
            <v>421344</v>
          </cell>
          <cell r="F64">
            <v>88</v>
          </cell>
          <cell r="G64">
            <v>3427.9545454545455</v>
          </cell>
          <cell r="H64">
            <v>301660</v>
          </cell>
          <cell r="I64">
            <v>10513</v>
          </cell>
          <cell r="J64">
            <v>290</v>
          </cell>
          <cell r="K64">
            <v>733807</v>
          </cell>
          <cell r="R64">
            <v>12413270.400000004</v>
          </cell>
          <cell r="S64">
            <v>189600</v>
          </cell>
          <cell r="T64">
            <v>140400</v>
          </cell>
          <cell r="U64">
            <v>377220</v>
          </cell>
          <cell r="V64">
            <v>0</v>
          </cell>
          <cell r="W64">
            <v>0</v>
          </cell>
          <cell r="X64">
            <v>0</v>
          </cell>
          <cell r="AJ64">
            <v>0</v>
          </cell>
        </row>
        <row r="65">
          <cell r="B65" t="str">
            <v>OCT</v>
          </cell>
          <cell r="C65">
            <v>532</v>
          </cell>
          <cell r="D65">
            <v>846.18796992481202</v>
          </cell>
          <cell r="E65">
            <v>450172</v>
          </cell>
          <cell r="F65">
            <v>89</v>
          </cell>
          <cell r="G65">
            <v>3769.8876404494381</v>
          </cell>
          <cell r="H65">
            <v>335520</v>
          </cell>
          <cell r="I65">
            <v>10513</v>
          </cell>
          <cell r="J65">
            <v>290</v>
          </cell>
          <cell r="K65">
            <v>796495</v>
          </cell>
          <cell r="R65">
            <v>16297740.799999999</v>
          </cell>
          <cell r="S65">
            <v>271200</v>
          </cell>
          <cell r="T65">
            <v>166800</v>
          </cell>
          <cell r="U65">
            <v>325980</v>
          </cell>
          <cell r="V65">
            <v>0</v>
          </cell>
          <cell r="W65">
            <v>0</v>
          </cell>
          <cell r="X65">
            <v>0</v>
          </cell>
          <cell r="AJ65">
            <v>0</v>
          </cell>
        </row>
        <row r="66">
          <cell r="B66" t="str">
            <v>NOV</v>
          </cell>
          <cell r="C66">
            <v>542</v>
          </cell>
          <cell r="D66">
            <v>983.74723247232475</v>
          </cell>
          <cell r="E66">
            <v>533191</v>
          </cell>
          <cell r="F66">
            <v>92</v>
          </cell>
          <cell r="G66">
            <v>4931.695652173913</v>
          </cell>
          <cell r="H66">
            <v>453716</v>
          </cell>
          <cell r="I66">
            <v>10513</v>
          </cell>
          <cell r="J66">
            <v>290</v>
          </cell>
          <cell r="K66">
            <v>997710</v>
          </cell>
          <cell r="R66">
            <v>20782371.200000044</v>
          </cell>
          <cell r="S66">
            <v>297600</v>
          </cell>
          <cell r="T66">
            <v>283200</v>
          </cell>
          <cell r="U66">
            <v>413520</v>
          </cell>
          <cell r="V66">
            <v>0</v>
          </cell>
          <cell r="W66">
            <v>0</v>
          </cell>
          <cell r="X66">
            <v>0</v>
          </cell>
          <cell r="AJ66">
            <v>0</v>
          </cell>
        </row>
        <row r="67">
          <cell r="B67" t="str">
            <v>DEC</v>
          </cell>
          <cell r="C67">
            <v>541</v>
          </cell>
          <cell r="D67">
            <v>1324.0628465804066</v>
          </cell>
          <cell r="E67">
            <v>716318</v>
          </cell>
          <cell r="F67">
            <v>92</v>
          </cell>
          <cell r="G67">
            <v>6011.358695652174</v>
          </cell>
          <cell r="H67">
            <v>553045</v>
          </cell>
          <cell r="I67">
            <v>10513</v>
          </cell>
          <cell r="J67">
            <v>290</v>
          </cell>
          <cell r="K67">
            <v>1280166</v>
          </cell>
          <cell r="R67">
            <v>24558156.800000023</v>
          </cell>
          <cell r="S67">
            <v>381600</v>
          </cell>
          <cell r="T67">
            <v>170400</v>
          </cell>
          <cell r="U67">
            <v>471180</v>
          </cell>
          <cell r="V67">
            <v>0</v>
          </cell>
          <cell r="W67">
            <v>0</v>
          </cell>
          <cell r="X67">
            <v>0</v>
          </cell>
          <cell r="AJ67">
            <v>0</v>
          </cell>
        </row>
        <row r="68">
          <cell r="A68">
            <v>1991</v>
          </cell>
          <cell r="B68" t="str">
            <v>JAN</v>
          </cell>
          <cell r="C68">
            <v>541</v>
          </cell>
          <cell r="D68">
            <v>1641.8853974121996</v>
          </cell>
          <cell r="E68">
            <v>888260</v>
          </cell>
          <cell r="F68">
            <v>94</v>
          </cell>
          <cell r="G68">
            <v>6869.9148936170213</v>
          </cell>
          <cell r="H68">
            <v>645772</v>
          </cell>
          <cell r="I68">
            <v>10513</v>
          </cell>
          <cell r="J68">
            <v>290</v>
          </cell>
          <cell r="K68">
            <v>1544835</v>
          </cell>
          <cell r="R68">
            <v>23132790.399999969</v>
          </cell>
          <cell r="S68">
            <v>422400</v>
          </cell>
          <cell r="T68">
            <v>210000</v>
          </cell>
          <cell r="U68">
            <v>568740</v>
          </cell>
          <cell r="V68">
            <v>0</v>
          </cell>
          <cell r="W68">
            <v>0</v>
          </cell>
          <cell r="X68">
            <v>0</v>
          </cell>
          <cell r="AJ68">
            <v>0</v>
          </cell>
        </row>
        <row r="69">
          <cell r="B69" t="str">
            <v>FEB</v>
          </cell>
          <cell r="C69">
            <v>547</v>
          </cell>
          <cell r="D69">
            <v>1164.0073126142595</v>
          </cell>
          <cell r="E69">
            <v>636712</v>
          </cell>
          <cell r="F69">
            <v>95</v>
          </cell>
          <cell r="G69">
            <v>5561.4210526315792</v>
          </cell>
          <cell r="H69">
            <v>528335</v>
          </cell>
          <cell r="I69">
            <v>10513</v>
          </cell>
          <cell r="J69">
            <v>290</v>
          </cell>
          <cell r="K69">
            <v>1175850</v>
          </cell>
          <cell r="R69">
            <v>17580934.400000002</v>
          </cell>
          <cell r="S69">
            <v>285600</v>
          </cell>
          <cell r="T69">
            <v>210000</v>
          </cell>
          <cell r="U69">
            <v>471780</v>
          </cell>
          <cell r="V69">
            <v>0</v>
          </cell>
          <cell r="W69">
            <v>0</v>
          </cell>
          <cell r="X69">
            <v>0</v>
          </cell>
          <cell r="AJ69">
            <v>0</v>
          </cell>
        </row>
        <row r="70">
          <cell r="B70" t="str">
            <v>MAR</v>
          </cell>
          <cell r="C70">
            <v>545</v>
          </cell>
          <cell r="D70">
            <v>1095.5669724770642</v>
          </cell>
          <cell r="E70">
            <v>597084</v>
          </cell>
          <cell r="F70">
            <v>96</v>
          </cell>
          <cell r="G70">
            <v>5441.947916666667</v>
          </cell>
          <cell r="H70">
            <v>522427</v>
          </cell>
          <cell r="I70">
            <v>10513</v>
          </cell>
          <cell r="J70">
            <v>290</v>
          </cell>
          <cell r="K70">
            <v>1130314</v>
          </cell>
          <cell r="R70">
            <v>18230704.000000004</v>
          </cell>
          <cell r="S70">
            <v>280800</v>
          </cell>
          <cell r="T70">
            <v>230400</v>
          </cell>
          <cell r="U70">
            <v>464160</v>
          </cell>
          <cell r="V70">
            <v>0</v>
          </cell>
          <cell r="W70">
            <v>0</v>
          </cell>
          <cell r="X70">
            <v>0</v>
          </cell>
          <cell r="AJ70">
            <v>0</v>
          </cell>
        </row>
        <row r="71">
          <cell r="B71" t="str">
            <v>APR</v>
          </cell>
          <cell r="C71">
            <v>540</v>
          </cell>
          <cell r="D71">
            <v>1093.5777777777778</v>
          </cell>
          <cell r="E71">
            <v>590532</v>
          </cell>
          <cell r="F71">
            <v>97</v>
          </cell>
          <cell r="G71">
            <v>5334.7010309278348</v>
          </cell>
          <cell r="H71">
            <v>517466</v>
          </cell>
          <cell r="I71">
            <v>10513</v>
          </cell>
          <cell r="J71">
            <v>290</v>
          </cell>
          <cell r="K71">
            <v>1118801</v>
          </cell>
          <cell r="R71">
            <v>14931203.19999993</v>
          </cell>
          <cell r="S71">
            <v>264000</v>
          </cell>
          <cell r="T71">
            <v>212400</v>
          </cell>
          <cell r="U71">
            <v>396480</v>
          </cell>
          <cell r="V71">
            <v>0</v>
          </cell>
          <cell r="W71">
            <v>0</v>
          </cell>
          <cell r="X71">
            <v>0</v>
          </cell>
          <cell r="AJ71">
            <v>0</v>
          </cell>
        </row>
        <row r="72">
          <cell r="B72" t="str">
            <v>MAY</v>
          </cell>
          <cell r="C72">
            <v>539</v>
          </cell>
          <cell r="D72">
            <v>795.10946196660484</v>
          </cell>
          <cell r="E72">
            <v>428564</v>
          </cell>
          <cell r="F72">
            <v>92</v>
          </cell>
          <cell r="G72">
            <v>4197.630434782609</v>
          </cell>
          <cell r="H72">
            <v>386182</v>
          </cell>
          <cell r="I72">
            <v>10513</v>
          </cell>
          <cell r="J72">
            <v>290</v>
          </cell>
          <cell r="K72">
            <v>825549</v>
          </cell>
          <cell r="R72">
            <v>13612540.800000036</v>
          </cell>
          <cell r="S72">
            <v>216000</v>
          </cell>
          <cell r="T72">
            <v>178800</v>
          </cell>
          <cell r="U72">
            <v>325740</v>
          </cell>
          <cell r="V72">
            <v>0</v>
          </cell>
          <cell r="W72">
            <v>0</v>
          </cell>
          <cell r="X72">
            <v>0</v>
          </cell>
          <cell r="AJ72">
            <v>0</v>
          </cell>
        </row>
        <row r="73">
          <cell r="B73" t="str">
            <v>JUN</v>
          </cell>
          <cell r="C73">
            <v>537</v>
          </cell>
          <cell r="D73">
            <v>772.20670391061458</v>
          </cell>
          <cell r="E73">
            <v>414675</v>
          </cell>
          <cell r="F73">
            <v>93</v>
          </cell>
          <cell r="G73">
            <v>3518.0322580645161</v>
          </cell>
          <cell r="H73">
            <v>327177</v>
          </cell>
          <cell r="I73">
            <v>10513</v>
          </cell>
          <cell r="J73">
            <v>290</v>
          </cell>
          <cell r="K73">
            <v>752655</v>
          </cell>
          <cell r="R73">
            <v>12793571.199999966</v>
          </cell>
          <cell r="S73">
            <v>213600</v>
          </cell>
          <cell r="T73">
            <v>162000</v>
          </cell>
          <cell r="U73">
            <v>403800</v>
          </cell>
          <cell r="V73">
            <v>0</v>
          </cell>
          <cell r="W73">
            <v>0</v>
          </cell>
          <cell r="X73">
            <v>0</v>
          </cell>
          <cell r="AJ73">
            <v>0</v>
          </cell>
        </row>
        <row r="74">
          <cell r="B74" t="str">
            <v>JUL</v>
          </cell>
          <cell r="C74">
            <v>533</v>
          </cell>
          <cell r="D74">
            <v>707.04690431519703</v>
          </cell>
          <cell r="E74">
            <v>376856</v>
          </cell>
          <cell r="F74">
            <v>93</v>
          </cell>
          <cell r="G74">
            <v>3246.505376344086</v>
          </cell>
          <cell r="H74">
            <v>301925</v>
          </cell>
          <cell r="I74">
            <v>10513</v>
          </cell>
          <cell r="J74">
            <v>290</v>
          </cell>
          <cell r="K74">
            <v>689584</v>
          </cell>
          <cell r="R74">
            <v>12394230.400000039</v>
          </cell>
          <cell r="S74">
            <v>206400</v>
          </cell>
          <cell r="T74">
            <v>142800</v>
          </cell>
          <cell r="U74">
            <v>339000</v>
          </cell>
          <cell r="V74">
            <v>0</v>
          </cell>
          <cell r="W74">
            <v>0</v>
          </cell>
          <cell r="X74">
            <v>0</v>
          </cell>
          <cell r="AJ74">
            <v>0</v>
          </cell>
        </row>
        <row r="75">
          <cell r="B75" t="str">
            <v>AUG</v>
          </cell>
          <cell r="C75">
            <v>539</v>
          </cell>
          <cell r="D75">
            <v>752.92207792207796</v>
          </cell>
          <cell r="E75">
            <v>405825</v>
          </cell>
          <cell r="F75">
            <v>93</v>
          </cell>
          <cell r="G75">
            <v>3450.7096774193546</v>
          </cell>
          <cell r="H75">
            <v>320916</v>
          </cell>
          <cell r="I75">
            <v>10513</v>
          </cell>
          <cell r="J75">
            <v>290</v>
          </cell>
          <cell r="K75">
            <v>737544</v>
          </cell>
          <cell r="R75">
            <v>12849510.399999993</v>
          </cell>
          <cell r="S75">
            <v>211200</v>
          </cell>
          <cell r="T75">
            <v>140247</v>
          </cell>
          <cell r="U75">
            <v>321180</v>
          </cell>
          <cell r="V75">
            <v>0</v>
          </cell>
          <cell r="W75">
            <v>0</v>
          </cell>
          <cell r="X75">
            <v>0</v>
          </cell>
          <cell r="AJ75">
            <v>0</v>
          </cell>
        </row>
        <row r="76">
          <cell r="B76" t="str">
            <v>SEP</v>
          </cell>
          <cell r="C76">
            <v>545</v>
          </cell>
          <cell r="D76">
            <v>783.87522935779816</v>
          </cell>
          <cell r="E76">
            <v>427212</v>
          </cell>
          <cell r="F76">
            <v>94</v>
          </cell>
          <cell r="G76">
            <v>3769.127659574468</v>
          </cell>
          <cell r="H76">
            <v>354298</v>
          </cell>
          <cell r="I76">
            <v>10513</v>
          </cell>
          <cell r="J76">
            <v>290</v>
          </cell>
          <cell r="K76">
            <v>792313</v>
          </cell>
          <cell r="R76">
            <v>13404160</v>
          </cell>
          <cell r="S76">
            <v>268800</v>
          </cell>
          <cell r="T76">
            <v>176247</v>
          </cell>
          <cell r="U76">
            <v>406320</v>
          </cell>
          <cell r="V76">
            <v>0</v>
          </cell>
          <cell r="W76">
            <v>0</v>
          </cell>
          <cell r="X76">
            <v>0</v>
          </cell>
          <cell r="AJ76">
            <v>0</v>
          </cell>
        </row>
        <row r="77">
          <cell r="B77" t="str">
            <v>OCT</v>
          </cell>
          <cell r="C77">
            <v>547</v>
          </cell>
          <cell r="D77">
            <v>798.76051188299812</v>
          </cell>
          <cell r="E77">
            <v>436922</v>
          </cell>
          <cell r="F77">
            <v>95</v>
          </cell>
          <cell r="G77">
            <v>4158.0842105263155</v>
          </cell>
          <cell r="H77">
            <v>395018</v>
          </cell>
          <cell r="I77">
            <v>10513</v>
          </cell>
          <cell r="J77">
            <v>290</v>
          </cell>
          <cell r="K77">
            <v>842743</v>
          </cell>
          <cell r="R77">
            <v>16655502.719999963</v>
          </cell>
          <cell r="S77">
            <v>252000</v>
          </cell>
          <cell r="T77">
            <v>130800</v>
          </cell>
          <cell r="U77">
            <v>406320</v>
          </cell>
          <cell r="V77">
            <v>0</v>
          </cell>
          <cell r="W77">
            <v>0</v>
          </cell>
          <cell r="X77">
            <v>0</v>
          </cell>
          <cell r="AJ77">
            <v>0</v>
          </cell>
        </row>
        <row r="78">
          <cell r="B78" t="str">
            <v>NOV</v>
          </cell>
          <cell r="C78">
            <v>546</v>
          </cell>
          <cell r="D78">
            <v>982.21794871794873</v>
          </cell>
          <cell r="E78">
            <v>536291</v>
          </cell>
          <cell r="F78">
            <v>97</v>
          </cell>
          <cell r="G78">
            <v>5077.567010309278</v>
          </cell>
          <cell r="H78">
            <v>492524</v>
          </cell>
          <cell r="I78">
            <v>10513</v>
          </cell>
          <cell r="J78">
            <v>290</v>
          </cell>
          <cell r="K78">
            <v>1039618</v>
          </cell>
          <cell r="R78">
            <v>18760297.600000035</v>
          </cell>
          <cell r="S78">
            <v>331200</v>
          </cell>
          <cell r="T78">
            <v>229200</v>
          </cell>
          <cell r="U78">
            <v>393780</v>
          </cell>
          <cell r="V78">
            <v>0</v>
          </cell>
          <cell r="W78">
            <v>0</v>
          </cell>
          <cell r="X78">
            <v>0</v>
          </cell>
          <cell r="AJ78">
            <v>0</v>
          </cell>
        </row>
        <row r="79">
          <cell r="B79" t="str">
            <v>DEC</v>
          </cell>
          <cell r="C79">
            <v>548</v>
          </cell>
          <cell r="D79">
            <v>1032.5200729927008</v>
          </cell>
          <cell r="E79">
            <v>565821</v>
          </cell>
          <cell r="F79">
            <v>97</v>
          </cell>
          <cell r="G79">
            <v>5043.6185567010307</v>
          </cell>
          <cell r="H79">
            <v>489231</v>
          </cell>
          <cell r="I79">
            <v>10513</v>
          </cell>
          <cell r="J79">
            <v>290</v>
          </cell>
          <cell r="K79">
            <v>1065855</v>
          </cell>
          <cell r="R79">
            <v>20671623.68</v>
          </cell>
          <cell r="S79">
            <v>314400</v>
          </cell>
          <cell r="T79">
            <v>200400</v>
          </cell>
          <cell r="U79">
            <v>532680</v>
          </cell>
          <cell r="V79">
            <v>0</v>
          </cell>
          <cell r="W79">
            <v>0</v>
          </cell>
          <cell r="X79">
            <v>0</v>
          </cell>
          <cell r="AJ79">
            <v>0</v>
          </cell>
        </row>
        <row r="80">
          <cell r="A80">
            <v>1992</v>
          </cell>
          <cell r="B80" t="str">
            <v>JAN</v>
          </cell>
          <cell r="C80">
            <v>546</v>
          </cell>
          <cell r="D80">
            <v>1297.3608058608058</v>
          </cell>
          <cell r="E80">
            <v>708359</v>
          </cell>
          <cell r="F80">
            <v>98</v>
          </cell>
          <cell r="G80">
            <v>5949.8571428571431</v>
          </cell>
          <cell r="H80">
            <v>583086</v>
          </cell>
          <cell r="I80">
            <v>10513</v>
          </cell>
          <cell r="J80">
            <v>290</v>
          </cell>
          <cell r="K80">
            <v>1302248</v>
          </cell>
          <cell r="L80">
            <v>16211600</v>
          </cell>
          <cell r="M80">
            <v>24120</v>
          </cell>
          <cell r="O80">
            <v>0</v>
          </cell>
          <cell r="R80">
            <v>19693091.199999973</v>
          </cell>
          <cell r="S80">
            <v>374400</v>
          </cell>
          <cell r="T80">
            <v>276000</v>
          </cell>
          <cell r="U80">
            <v>517080</v>
          </cell>
          <cell r="V80">
            <v>0</v>
          </cell>
          <cell r="W80">
            <v>0</v>
          </cell>
          <cell r="X80">
            <v>0</v>
          </cell>
          <cell r="AJ80">
            <v>0</v>
          </cell>
        </row>
        <row r="81">
          <cell r="B81" t="str">
            <v>FEB</v>
          </cell>
          <cell r="C81">
            <v>542</v>
          </cell>
          <cell r="D81">
            <v>1087.2564575645756</v>
          </cell>
          <cell r="E81">
            <v>589293</v>
          </cell>
          <cell r="F81">
            <v>98</v>
          </cell>
          <cell r="G81">
            <v>5710.9591836734689</v>
          </cell>
          <cell r="H81">
            <v>559674</v>
          </cell>
          <cell r="I81">
            <v>10513</v>
          </cell>
          <cell r="J81">
            <v>290</v>
          </cell>
          <cell r="K81">
            <v>1159770</v>
          </cell>
          <cell r="L81">
            <v>15575900</v>
          </cell>
          <cell r="M81">
            <v>24760</v>
          </cell>
          <cell r="O81">
            <v>0</v>
          </cell>
          <cell r="R81">
            <v>19178150.400000006</v>
          </cell>
          <cell r="S81">
            <v>128400</v>
          </cell>
          <cell r="T81">
            <v>278400</v>
          </cell>
          <cell r="U81">
            <v>424380</v>
          </cell>
          <cell r="V81">
            <v>0</v>
          </cell>
          <cell r="W81">
            <v>0</v>
          </cell>
          <cell r="X81">
            <v>0</v>
          </cell>
          <cell r="AJ81">
            <v>0</v>
          </cell>
        </row>
        <row r="82">
          <cell r="B82" t="str">
            <v>MAR</v>
          </cell>
          <cell r="C82">
            <v>541</v>
          </cell>
          <cell r="D82">
            <v>1110.4621072088726</v>
          </cell>
          <cell r="E82">
            <v>600760</v>
          </cell>
          <cell r="F82">
            <v>98</v>
          </cell>
          <cell r="G82">
            <v>5515.1326530612241</v>
          </cell>
          <cell r="H82">
            <v>540483</v>
          </cell>
          <cell r="I82">
            <v>10513</v>
          </cell>
          <cell r="J82">
            <v>290</v>
          </cell>
          <cell r="K82">
            <v>1152046</v>
          </cell>
          <cell r="L82">
            <v>15549800</v>
          </cell>
          <cell r="M82">
            <v>24360</v>
          </cell>
          <cell r="O82">
            <v>0</v>
          </cell>
          <cell r="R82">
            <v>17866739.200000022</v>
          </cell>
          <cell r="S82">
            <v>478800</v>
          </cell>
          <cell r="T82">
            <v>176400</v>
          </cell>
          <cell r="U82">
            <v>555120</v>
          </cell>
          <cell r="V82">
            <v>0</v>
          </cell>
          <cell r="W82">
            <v>0</v>
          </cell>
          <cell r="X82">
            <v>0</v>
          </cell>
          <cell r="AJ82">
            <v>0</v>
          </cell>
        </row>
        <row r="83">
          <cell r="B83" t="str">
            <v>APR</v>
          </cell>
          <cell r="C83">
            <v>544</v>
          </cell>
          <cell r="D83">
            <v>855.35110294117646</v>
          </cell>
          <cell r="E83">
            <v>465311</v>
          </cell>
          <cell r="F83">
            <v>98</v>
          </cell>
          <cell r="G83">
            <v>4788.2142857142853</v>
          </cell>
          <cell r="H83">
            <v>469245</v>
          </cell>
          <cell r="I83">
            <v>10513</v>
          </cell>
          <cell r="J83">
            <v>290</v>
          </cell>
          <cell r="K83">
            <v>945359</v>
          </cell>
          <cell r="L83">
            <v>16550700</v>
          </cell>
          <cell r="M83">
            <v>24080</v>
          </cell>
          <cell r="O83">
            <v>0</v>
          </cell>
          <cell r="R83">
            <v>15791868.799999986</v>
          </cell>
          <cell r="S83">
            <v>288000</v>
          </cell>
          <cell r="T83">
            <v>193200</v>
          </cell>
          <cell r="U83">
            <v>410280</v>
          </cell>
          <cell r="V83">
            <v>0</v>
          </cell>
          <cell r="W83">
            <v>0</v>
          </cell>
          <cell r="X83">
            <v>0</v>
          </cell>
          <cell r="AJ83">
            <v>0</v>
          </cell>
        </row>
        <row r="84">
          <cell r="B84" t="str">
            <v>MAY</v>
          </cell>
          <cell r="C84">
            <v>544</v>
          </cell>
          <cell r="D84">
            <v>903.56801470588232</v>
          </cell>
          <cell r="E84">
            <v>491541</v>
          </cell>
          <cell r="F84">
            <v>94</v>
          </cell>
          <cell r="G84">
            <v>4733.6808510638302</v>
          </cell>
          <cell r="H84">
            <v>444966</v>
          </cell>
          <cell r="I84">
            <v>10513</v>
          </cell>
          <cell r="J84">
            <v>290</v>
          </cell>
          <cell r="K84">
            <v>947310</v>
          </cell>
          <cell r="L84">
            <v>15470300</v>
          </cell>
          <cell r="M84">
            <v>24080</v>
          </cell>
          <cell r="O84">
            <v>0</v>
          </cell>
          <cell r="R84">
            <v>14821609.599999998</v>
          </cell>
          <cell r="S84">
            <v>273600</v>
          </cell>
          <cell r="T84">
            <v>194400</v>
          </cell>
          <cell r="U84">
            <v>402960</v>
          </cell>
          <cell r="V84">
            <v>0</v>
          </cell>
          <cell r="W84">
            <v>0</v>
          </cell>
          <cell r="X84">
            <v>0</v>
          </cell>
          <cell r="AJ84">
            <v>0</v>
          </cell>
        </row>
        <row r="85">
          <cell r="B85" t="str">
            <v>JUN</v>
          </cell>
          <cell r="C85">
            <v>542</v>
          </cell>
          <cell r="D85">
            <v>827.24723247232475</v>
          </cell>
          <cell r="E85">
            <v>448368</v>
          </cell>
          <cell r="F85">
            <v>94</v>
          </cell>
          <cell r="G85">
            <v>3707.6595744680849</v>
          </cell>
          <cell r="H85">
            <v>348520</v>
          </cell>
          <cell r="I85">
            <v>10513</v>
          </cell>
          <cell r="J85">
            <v>290</v>
          </cell>
          <cell r="K85">
            <v>807691</v>
          </cell>
          <cell r="L85">
            <v>14788800</v>
          </cell>
          <cell r="M85">
            <v>23520</v>
          </cell>
          <cell r="O85">
            <v>0</v>
          </cell>
          <cell r="R85">
            <v>13008800</v>
          </cell>
          <cell r="S85">
            <v>214800</v>
          </cell>
          <cell r="T85">
            <v>169200</v>
          </cell>
          <cell r="U85">
            <v>447720</v>
          </cell>
          <cell r="V85">
            <v>0</v>
          </cell>
          <cell r="W85">
            <v>0</v>
          </cell>
          <cell r="X85">
            <v>0</v>
          </cell>
          <cell r="AJ85">
            <v>0</v>
          </cell>
        </row>
        <row r="86">
          <cell r="B86" t="str">
            <v>JUL</v>
          </cell>
          <cell r="C86">
            <v>536</v>
          </cell>
          <cell r="D86">
            <v>743.40858208955228</v>
          </cell>
          <cell r="E86">
            <v>398467</v>
          </cell>
          <cell r="F86">
            <v>94</v>
          </cell>
          <cell r="G86">
            <v>3912.9148936170213</v>
          </cell>
          <cell r="H86">
            <v>367814</v>
          </cell>
          <cell r="I86">
            <v>10513</v>
          </cell>
          <cell r="J86">
            <v>290</v>
          </cell>
          <cell r="K86">
            <v>777084</v>
          </cell>
          <cell r="L86">
            <v>16757500</v>
          </cell>
          <cell r="M86">
            <v>23600</v>
          </cell>
          <cell r="O86">
            <v>0</v>
          </cell>
          <cell r="R86">
            <v>13386240</v>
          </cell>
          <cell r="S86">
            <v>154800</v>
          </cell>
          <cell r="T86">
            <v>130800</v>
          </cell>
          <cell r="U86">
            <v>376500</v>
          </cell>
          <cell r="V86">
            <v>0</v>
          </cell>
          <cell r="W86">
            <v>0</v>
          </cell>
          <cell r="X86">
            <v>0</v>
          </cell>
          <cell r="AJ86">
            <v>0</v>
          </cell>
        </row>
        <row r="87">
          <cell r="B87" t="str">
            <v>AUG</v>
          </cell>
          <cell r="C87">
            <v>538</v>
          </cell>
          <cell r="D87">
            <v>765.07249070631974</v>
          </cell>
          <cell r="E87">
            <v>411609</v>
          </cell>
          <cell r="F87">
            <v>93</v>
          </cell>
          <cell r="G87">
            <v>3369.3440860215055</v>
          </cell>
          <cell r="H87">
            <v>313349</v>
          </cell>
          <cell r="I87">
            <v>10513</v>
          </cell>
          <cell r="J87">
            <v>290</v>
          </cell>
          <cell r="K87">
            <v>735761</v>
          </cell>
          <cell r="L87">
            <v>9941000</v>
          </cell>
          <cell r="M87">
            <v>23320</v>
          </cell>
          <cell r="O87">
            <v>0</v>
          </cell>
          <cell r="R87">
            <v>12496400</v>
          </cell>
          <cell r="S87">
            <v>298800</v>
          </cell>
          <cell r="T87">
            <v>166800</v>
          </cell>
          <cell r="U87">
            <v>263880</v>
          </cell>
          <cell r="V87">
            <v>0</v>
          </cell>
          <cell r="W87">
            <v>0</v>
          </cell>
          <cell r="X87">
            <v>0</v>
          </cell>
          <cell r="AJ87">
            <v>0</v>
          </cell>
        </row>
        <row r="88">
          <cell r="B88" t="str">
            <v>SEP</v>
          </cell>
          <cell r="C88">
            <v>544</v>
          </cell>
          <cell r="D88">
            <v>751.20772058823525</v>
          </cell>
          <cell r="E88">
            <v>408657</v>
          </cell>
          <cell r="F88">
            <v>91</v>
          </cell>
          <cell r="G88">
            <v>3442.934065934066</v>
          </cell>
          <cell r="H88">
            <v>313307</v>
          </cell>
          <cell r="I88">
            <v>10513</v>
          </cell>
          <cell r="J88">
            <v>290</v>
          </cell>
          <cell r="K88">
            <v>732767</v>
          </cell>
          <cell r="L88">
            <v>12525400</v>
          </cell>
          <cell r="M88">
            <v>24560</v>
          </cell>
          <cell r="O88">
            <v>1920</v>
          </cell>
          <cell r="R88">
            <v>15180723.199999999</v>
          </cell>
          <cell r="S88">
            <v>241200</v>
          </cell>
          <cell r="T88">
            <v>159600</v>
          </cell>
          <cell r="U88">
            <v>394080</v>
          </cell>
          <cell r="V88">
            <v>0</v>
          </cell>
          <cell r="W88">
            <v>0</v>
          </cell>
          <cell r="X88">
            <v>0</v>
          </cell>
          <cell r="AJ88">
            <v>0</v>
          </cell>
        </row>
        <row r="89">
          <cell r="B89" t="str">
            <v>OCT</v>
          </cell>
          <cell r="C89">
            <v>543</v>
          </cell>
          <cell r="D89">
            <v>820.34622467771635</v>
          </cell>
          <cell r="E89">
            <v>445448</v>
          </cell>
          <cell r="F89">
            <v>94</v>
          </cell>
          <cell r="G89">
            <v>4221.8085106382978</v>
          </cell>
          <cell r="H89">
            <v>396850</v>
          </cell>
          <cell r="I89">
            <v>10513</v>
          </cell>
          <cell r="J89">
            <v>290</v>
          </cell>
          <cell r="K89">
            <v>853101</v>
          </cell>
          <cell r="L89">
            <v>16046500</v>
          </cell>
          <cell r="M89">
            <v>24360</v>
          </cell>
          <cell r="O89">
            <v>0</v>
          </cell>
          <cell r="R89">
            <v>15261679.999999994</v>
          </cell>
          <cell r="S89">
            <v>298800</v>
          </cell>
          <cell r="T89">
            <v>184800</v>
          </cell>
          <cell r="U89">
            <v>473160</v>
          </cell>
          <cell r="V89">
            <v>0</v>
          </cell>
          <cell r="W89">
            <v>0</v>
          </cell>
          <cell r="X89">
            <v>0</v>
          </cell>
          <cell r="AJ89">
            <v>0</v>
          </cell>
        </row>
        <row r="90">
          <cell r="B90" t="str">
            <v>NOV</v>
          </cell>
          <cell r="C90">
            <v>545</v>
          </cell>
          <cell r="D90">
            <v>988.03302752293575</v>
          </cell>
          <cell r="E90">
            <v>538478</v>
          </cell>
          <cell r="F90">
            <v>93</v>
          </cell>
          <cell r="G90">
            <v>5211.4408602150534</v>
          </cell>
          <cell r="H90">
            <v>484664</v>
          </cell>
          <cell r="I90">
            <v>10513</v>
          </cell>
          <cell r="J90">
            <v>290</v>
          </cell>
          <cell r="K90">
            <v>1033945</v>
          </cell>
          <cell r="L90">
            <v>15332400</v>
          </cell>
          <cell r="M90">
            <v>24480</v>
          </cell>
          <cell r="O90">
            <v>0</v>
          </cell>
          <cell r="R90">
            <v>18421844.800000004</v>
          </cell>
          <cell r="S90">
            <v>354840</v>
          </cell>
          <cell r="T90">
            <v>318240</v>
          </cell>
          <cell r="U90">
            <v>452640</v>
          </cell>
          <cell r="V90">
            <v>0</v>
          </cell>
          <cell r="W90">
            <v>0</v>
          </cell>
          <cell r="X90">
            <v>0</v>
          </cell>
          <cell r="AJ90">
            <v>0</v>
          </cell>
        </row>
        <row r="91">
          <cell r="B91" t="str">
            <v>DEC</v>
          </cell>
          <cell r="C91">
            <v>548</v>
          </cell>
          <cell r="D91">
            <v>1079.801094890511</v>
          </cell>
          <cell r="E91">
            <v>591731</v>
          </cell>
          <cell r="F91">
            <v>93</v>
          </cell>
          <cell r="G91">
            <v>5377.9784946236559</v>
          </cell>
          <cell r="H91">
            <v>500152</v>
          </cell>
          <cell r="I91">
            <v>10513</v>
          </cell>
          <cell r="J91">
            <v>290</v>
          </cell>
          <cell r="K91">
            <v>1102686</v>
          </cell>
          <cell r="L91">
            <v>12118200</v>
          </cell>
          <cell r="M91">
            <v>24440</v>
          </cell>
          <cell r="O91">
            <v>0</v>
          </cell>
          <cell r="R91">
            <v>24731501.199999999</v>
          </cell>
          <cell r="S91">
            <v>330360</v>
          </cell>
          <cell r="T91">
            <v>84960.000000000218</v>
          </cell>
          <cell r="U91">
            <v>456840</v>
          </cell>
          <cell r="V91">
            <v>0</v>
          </cell>
          <cell r="W91">
            <v>0</v>
          </cell>
          <cell r="X91">
            <v>0</v>
          </cell>
          <cell r="AJ91">
            <v>0</v>
          </cell>
        </row>
        <row r="92">
          <cell r="A92">
            <v>1993</v>
          </cell>
          <cell r="B92" t="str">
            <v>JAN</v>
          </cell>
          <cell r="C92">
            <v>546</v>
          </cell>
          <cell r="D92">
            <v>1395.5</v>
          </cell>
          <cell r="E92">
            <v>761943</v>
          </cell>
          <cell r="F92">
            <v>95</v>
          </cell>
          <cell r="G92">
            <v>6421.4526315789471</v>
          </cell>
          <cell r="H92">
            <v>610038</v>
          </cell>
          <cell r="I92">
            <v>10513</v>
          </cell>
          <cell r="J92">
            <v>290</v>
          </cell>
          <cell r="K92">
            <v>1382784</v>
          </cell>
          <cell r="L92">
            <v>12361300</v>
          </cell>
          <cell r="M92">
            <v>21640</v>
          </cell>
          <cell r="O92">
            <v>0</v>
          </cell>
          <cell r="R92">
            <v>24396861.599999994</v>
          </cell>
          <cell r="S92">
            <v>508200</v>
          </cell>
          <cell r="T92">
            <v>290400</v>
          </cell>
          <cell r="U92">
            <v>641760</v>
          </cell>
          <cell r="V92">
            <v>0</v>
          </cell>
          <cell r="W92">
            <v>0</v>
          </cell>
          <cell r="X92">
            <v>0</v>
          </cell>
          <cell r="AJ92">
            <v>0</v>
          </cell>
        </row>
        <row r="93">
          <cell r="B93" t="str">
            <v>FEB</v>
          </cell>
          <cell r="C93">
            <v>542</v>
          </cell>
          <cell r="D93">
            <v>1204.3542435424354</v>
          </cell>
          <cell r="E93">
            <v>652760</v>
          </cell>
          <cell r="F93">
            <v>92</v>
          </cell>
          <cell r="G93">
            <v>5531.576086956522</v>
          </cell>
          <cell r="H93">
            <v>508905</v>
          </cell>
          <cell r="I93">
            <v>10513</v>
          </cell>
          <cell r="J93">
            <v>290</v>
          </cell>
          <cell r="K93">
            <v>1172468</v>
          </cell>
          <cell r="L93">
            <v>12452800</v>
          </cell>
          <cell r="M93">
            <v>22080</v>
          </cell>
          <cell r="O93">
            <v>0</v>
          </cell>
          <cell r="R93">
            <v>19952659.200000007</v>
          </cell>
          <cell r="S93">
            <v>346200</v>
          </cell>
          <cell r="T93">
            <v>279600</v>
          </cell>
          <cell r="U93">
            <v>508320</v>
          </cell>
          <cell r="V93">
            <v>0</v>
          </cell>
          <cell r="W93">
            <v>0</v>
          </cell>
          <cell r="X93">
            <v>0</v>
          </cell>
          <cell r="AJ93">
            <v>0</v>
          </cell>
        </row>
        <row r="94">
          <cell r="B94" t="str">
            <v>MAR</v>
          </cell>
          <cell r="C94">
            <v>539</v>
          </cell>
          <cell r="D94">
            <v>1030.669758812616</v>
          </cell>
          <cell r="E94">
            <v>555531</v>
          </cell>
          <cell r="F94">
            <v>92</v>
          </cell>
          <cell r="G94">
            <v>5191.673913043478</v>
          </cell>
          <cell r="H94">
            <v>477634</v>
          </cell>
          <cell r="I94">
            <v>10513</v>
          </cell>
          <cell r="J94">
            <v>290</v>
          </cell>
          <cell r="K94">
            <v>1043968</v>
          </cell>
          <cell r="L94">
            <v>14742900</v>
          </cell>
          <cell r="M94">
            <v>21910</v>
          </cell>
          <cell r="O94">
            <v>480</v>
          </cell>
          <cell r="R94">
            <v>18802559.199999999</v>
          </cell>
          <cell r="S94">
            <v>298800</v>
          </cell>
          <cell r="T94">
            <v>176400</v>
          </cell>
          <cell r="U94">
            <v>477960</v>
          </cell>
          <cell r="V94">
            <v>0</v>
          </cell>
          <cell r="W94">
            <v>0</v>
          </cell>
          <cell r="X94">
            <v>0</v>
          </cell>
          <cell r="AJ94">
            <v>0</v>
          </cell>
        </row>
        <row r="95">
          <cell r="B95" t="str">
            <v>APR</v>
          </cell>
          <cell r="C95">
            <v>538</v>
          </cell>
          <cell r="D95">
            <v>861.31226765799261</v>
          </cell>
          <cell r="E95">
            <v>463386</v>
          </cell>
          <cell r="F95">
            <v>92</v>
          </cell>
          <cell r="G95">
            <v>4597.152173913043</v>
          </cell>
          <cell r="H95">
            <v>422938</v>
          </cell>
          <cell r="I95">
            <v>10513</v>
          </cell>
          <cell r="J95">
            <v>290</v>
          </cell>
          <cell r="K95">
            <v>897127</v>
          </cell>
          <cell r="L95">
            <v>4051300</v>
          </cell>
          <cell r="M95">
            <v>21550</v>
          </cell>
          <cell r="O95">
            <v>0</v>
          </cell>
          <cell r="R95">
            <v>15636003.199999996</v>
          </cell>
          <cell r="S95">
            <v>280800</v>
          </cell>
          <cell r="T95">
            <v>230400</v>
          </cell>
          <cell r="U95">
            <v>493440</v>
          </cell>
          <cell r="V95">
            <v>0</v>
          </cell>
          <cell r="W95">
            <v>0</v>
          </cell>
          <cell r="X95">
            <v>0</v>
          </cell>
          <cell r="AJ95">
            <v>0</v>
          </cell>
        </row>
        <row r="96">
          <cell r="B96" t="str">
            <v>MAY</v>
          </cell>
          <cell r="C96">
            <v>456</v>
          </cell>
          <cell r="D96">
            <v>925.89473684210532</v>
          </cell>
          <cell r="E96">
            <v>422208</v>
          </cell>
          <cell r="F96">
            <v>83</v>
          </cell>
          <cell r="G96">
            <v>4149.0963855421687</v>
          </cell>
          <cell r="H96">
            <v>344375</v>
          </cell>
          <cell r="I96">
            <v>10513</v>
          </cell>
          <cell r="J96">
            <v>290</v>
          </cell>
          <cell r="K96">
            <v>777386</v>
          </cell>
          <cell r="L96">
            <v>485500</v>
          </cell>
          <cell r="M96">
            <v>2770</v>
          </cell>
          <cell r="O96">
            <v>0</v>
          </cell>
          <cell r="R96">
            <v>14739900.000000004</v>
          </cell>
          <cell r="S96">
            <v>218400</v>
          </cell>
          <cell r="T96">
            <v>166800</v>
          </cell>
          <cell r="U96">
            <v>410640</v>
          </cell>
          <cell r="V96">
            <v>0</v>
          </cell>
          <cell r="W96">
            <v>0</v>
          </cell>
          <cell r="X96">
            <v>0</v>
          </cell>
          <cell r="AJ96">
            <v>0</v>
          </cell>
        </row>
        <row r="97">
          <cell r="B97" t="str">
            <v>JUN</v>
          </cell>
          <cell r="C97">
            <v>415</v>
          </cell>
          <cell r="D97">
            <v>825.79036144578311</v>
          </cell>
          <cell r="E97">
            <v>342703</v>
          </cell>
          <cell r="F97">
            <v>84</v>
          </cell>
          <cell r="G97">
            <v>3291.8809523809523</v>
          </cell>
          <cell r="H97">
            <v>276518</v>
          </cell>
          <cell r="I97">
            <v>10513</v>
          </cell>
          <cell r="J97">
            <v>290</v>
          </cell>
          <cell r="K97">
            <v>630024</v>
          </cell>
          <cell r="L97">
            <v>169900</v>
          </cell>
          <cell r="M97">
            <v>2440</v>
          </cell>
          <cell r="O97">
            <v>0</v>
          </cell>
          <cell r="R97">
            <v>13187299.999999993</v>
          </cell>
          <cell r="S97">
            <v>260400</v>
          </cell>
          <cell r="T97">
            <v>165600</v>
          </cell>
          <cell r="U97">
            <v>373680</v>
          </cell>
          <cell r="V97">
            <v>0</v>
          </cell>
          <cell r="W97">
            <v>2300</v>
          </cell>
          <cell r="X97">
            <v>0</v>
          </cell>
          <cell r="AJ97">
            <v>0</v>
          </cell>
        </row>
        <row r="98">
          <cell r="B98" t="str">
            <v>JUL</v>
          </cell>
          <cell r="C98">
            <v>385</v>
          </cell>
          <cell r="D98">
            <v>706.78701298701299</v>
          </cell>
          <cell r="E98">
            <v>272113</v>
          </cell>
          <cell r="F98">
            <v>82</v>
          </cell>
          <cell r="G98">
            <v>3064.2804878048782</v>
          </cell>
          <cell r="H98">
            <v>251271</v>
          </cell>
          <cell r="I98">
            <v>10513</v>
          </cell>
          <cell r="J98">
            <v>290</v>
          </cell>
          <cell r="K98">
            <v>534187</v>
          </cell>
          <cell r="L98">
            <v>660200</v>
          </cell>
          <cell r="M98">
            <v>2040</v>
          </cell>
          <cell r="O98">
            <v>0</v>
          </cell>
          <cell r="R98">
            <v>12788300.000000004</v>
          </cell>
          <cell r="S98">
            <v>237600</v>
          </cell>
          <cell r="T98">
            <v>153600</v>
          </cell>
          <cell r="U98">
            <v>484200</v>
          </cell>
          <cell r="V98">
            <v>0</v>
          </cell>
          <cell r="W98">
            <v>3000</v>
          </cell>
          <cell r="X98">
            <v>0</v>
          </cell>
          <cell r="AJ98">
            <v>0</v>
          </cell>
        </row>
        <row r="99">
          <cell r="B99" t="str">
            <v>AUG</v>
          </cell>
          <cell r="C99">
            <v>359</v>
          </cell>
          <cell r="D99">
            <v>677.90529247910865</v>
          </cell>
          <cell r="E99">
            <v>243368</v>
          </cell>
          <cell r="F99">
            <v>81</v>
          </cell>
          <cell r="G99">
            <v>2615.5308641975307</v>
          </cell>
          <cell r="H99">
            <v>211858</v>
          </cell>
          <cell r="I99">
            <v>10513</v>
          </cell>
          <cell r="J99">
            <v>290</v>
          </cell>
          <cell r="K99">
            <v>466029</v>
          </cell>
          <cell r="L99">
            <v>802800</v>
          </cell>
          <cell r="M99">
            <v>0</v>
          </cell>
          <cell r="O99">
            <v>4800</v>
          </cell>
          <cell r="R99">
            <v>13606679.040000003</v>
          </cell>
          <cell r="S99">
            <v>274800</v>
          </cell>
          <cell r="T99">
            <v>135600</v>
          </cell>
          <cell r="U99">
            <v>360600</v>
          </cell>
          <cell r="V99">
            <v>0</v>
          </cell>
          <cell r="W99">
            <v>3400</v>
          </cell>
          <cell r="X99">
            <v>13452</v>
          </cell>
          <cell r="AJ99">
            <v>13452</v>
          </cell>
        </row>
        <row r="100">
          <cell r="B100" t="str">
            <v>SEP</v>
          </cell>
          <cell r="C100">
            <v>325</v>
          </cell>
          <cell r="D100">
            <v>731.08</v>
          </cell>
          <cell r="E100">
            <v>237601</v>
          </cell>
          <cell r="F100">
            <v>78</v>
          </cell>
          <cell r="G100">
            <v>2825.3461538461538</v>
          </cell>
          <cell r="H100">
            <v>220377</v>
          </cell>
          <cell r="I100">
            <v>10513</v>
          </cell>
          <cell r="J100">
            <v>290</v>
          </cell>
          <cell r="K100">
            <v>468781</v>
          </cell>
          <cell r="L100">
            <v>0</v>
          </cell>
          <cell r="M100">
            <v>0</v>
          </cell>
          <cell r="O100">
            <v>0</v>
          </cell>
          <cell r="R100">
            <v>13863500</v>
          </cell>
          <cell r="S100">
            <v>228000</v>
          </cell>
          <cell r="T100">
            <v>165600</v>
          </cell>
          <cell r="U100">
            <v>427560</v>
          </cell>
          <cell r="V100">
            <v>0</v>
          </cell>
          <cell r="W100">
            <v>4300</v>
          </cell>
          <cell r="X100">
            <v>18372</v>
          </cell>
          <cell r="AJ100">
            <v>18372</v>
          </cell>
        </row>
        <row r="101">
          <cell r="B101" t="str">
            <v>OCT</v>
          </cell>
          <cell r="C101">
            <v>311</v>
          </cell>
          <cell r="D101">
            <v>695.21221864951769</v>
          </cell>
          <cell r="E101">
            <v>216211</v>
          </cell>
          <cell r="F101">
            <v>82</v>
          </cell>
          <cell r="G101">
            <v>2651.1219512195121</v>
          </cell>
          <cell r="H101">
            <v>217392</v>
          </cell>
          <cell r="I101">
            <v>10513</v>
          </cell>
          <cell r="J101">
            <v>290</v>
          </cell>
          <cell r="K101">
            <v>444406</v>
          </cell>
          <cell r="L101">
            <v>440300</v>
          </cell>
          <cell r="M101">
            <v>0</v>
          </cell>
          <cell r="O101">
            <v>0</v>
          </cell>
          <cell r="R101">
            <v>15922550.000000004</v>
          </cell>
          <cell r="S101">
            <v>325200</v>
          </cell>
          <cell r="T101">
            <v>175200</v>
          </cell>
          <cell r="U101">
            <v>342480</v>
          </cell>
          <cell r="V101">
            <v>0</v>
          </cell>
          <cell r="W101">
            <v>4100</v>
          </cell>
          <cell r="X101">
            <v>15384</v>
          </cell>
          <cell r="AJ101">
            <v>15384</v>
          </cell>
        </row>
        <row r="102">
          <cell r="B102" t="str">
            <v>NOV</v>
          </cell>
          <cell r="C102">
            <v>280</v>
          </cell>
          <cell r="D102">
            <v>809.74285714285713</v>
          </cell>
          <cell r="E102">
            <v>226728</v>
          </cell>
          <cell r="F102">
            <v>80</v>
          </cell>
          <cell r="G102">
            <v>3296.75</v>
          </cell>
          <cell r="H102">
            <v>263740</v>
          </cell>
          <cell r="I102">
            <v>10513</v>
          </cell>
          <cell r="J102">
            <v>290</v>
          </cell>
          <cell r="K102">
            <v>501271</v>
          </cell>
          <cell r="L102">
            <v>424600</v>
          </cell>
          <cell r="M102">
            <v>0</v>
          </cell>
          <cell r="O102">
            <v>0</v>
          </cell>
          <cell r="R102">
            <v>18272100.000000004</v>
          </cell>
          <cell r="S102">
            <v>364800</v>
          </cell>
          <cell r="T102">
            <v>175200</v>
          </cell>
          <cell r="U102">
            <v>530760</v>
          </cell>
          <cell r="V102">
            <v>0</v>
          </cell>
          <cell r="W102">
            <v>6700</v>
          </cell>
          <cell r="X102">
            <v>19944</v>
          </cell>
          <cell r="AJ102">
            <v>19944</v>
          </cell>
        </row>
        <row r="103">
          <cell r="B103" t="str">
            <v>DEC</v>
          </cell>
          <cell r="C103">
            <v>259</v>
          </cell>
          <cell r="D103">
            <v>982.59459459459458</v>
          </cell>
          <cell r="E103">
            <v>254492</v>
          </cell>
          <cell r="F103">
            <v>73</v>
          </cell>
          <cell r="G103">
            <v>5037.5616438356165</v>
          </cell>
          <cell r="H103">
            <v>367742</v>
          </cell>
          <cell r="I103">
            <v>10513</v>
          </cell>
          <cell r="J103">
            <v>290</v>
          </cell>
          <cell r="K103">
            <v>633037</v>
          </cell>
          <cell r="L103">
            <v>156800</v>
          </cell>
          <cell r="M103">
            <v>0</v>
          </cell>
          <cell r="O103">
            <v>578064</v>
          </cell>
          <cell r="R103">
            <v>19897161.839999992</v>
          </cell>
          <cell r="S103">
            <v>334800</v>
          </cell>
          <cell r="T103">
            <v>259200</v>
          </cell>
          <cell r="U103">
            <v>858480</v>
          </cell>
          <cell r="V103">
            <v>0</v>
          </cell>
          <cell r="W103">
            <v>5800</v>
          </cell>
          <cell r="X103">
            <v>17820</v>
          </cell>
          <cell r="AJ103">
            <v>17820</v>
          </cell>
        </row>
        <row r="342">
          <cell r="B342" t="str">
            <v>1986</v>
          </cell>
          <cell r="C342">
            <v>256</v>
          </cell>
          <cell r="D342">
            <v>8714.84375</v>
          </cell>
          <cell r="E342">
            <v>2231000</v>
          </cell>
          <cell r="F342">
            <v>65.416666666666671</v>
          </cell>
          <cell r="G342">
            <v>56254.77707006369</v>
          </cell>
          <cell r="H342">
            <v>3680000</v>
          </cell>
          <cell r="I342">
            <v>126156</v>
          </cell>
          <cell r="J342">
            <v>3480</v>
          </cell>
          <cell r="K342">
            <v>630024</v>
          </cell>
        </row>
        <row r="343">
          <cell r="B343">
            <v>1987</v>
          </cell>
          <cell r="C343">
            <v>412.41666666666669</v>
          </cell>
          <cell r="D343">
            <v>10303.625782986461</v>
          </cell>
          <cell r="E343">
            <v>4249387</v>
          </cell>
          <cell r="F343">
            <v>73.833333333333329</v>
          </cell>
          <cell r="G343">
            <v>53799.941309255082</v>
          </cell>
          <cell r="H343">
            <v>3972229</v>
          </cell>
          <cell r="I343">
            <v>126156</v>
          </cell>
          <cell r="J343">
            <v>3480</v>
          </cell>
          <cell r="K343">
            <v>534187</v>
          </cell>
        </row>
        <row r="344">
          <cell r="B344">
            <v>1988</v>
          </cell>
          <cell r="C344">
            <v>448</v>
          </cell>
          <cell r="D344">
            <v>10786.350446428571</v>
          </cell>
          <cell r="E344">
            <v>4832285</v>
          </cell>
          <cell r="F344">
            <v>76.916666666666671</v>
          </cell>
          <cell r="G344">
            <v>51656.424702058503</v>
          </cell>
          <cell r="H344">
            <v>3973240</v>
          </cell>
          <cell r="I344">
            <v>126156</v>
          </cell>
          <cell r="J344">
            <v>3480</v>
          </cell>
          <cell r="K344">
            <v>466029</v>
          </cell>
        </row>
        <row r="345">
          <cell r="B345">
            <v>1989</v>
          </cell>
          <cell r="C345">
            <v>508.58333333333331</v>
          </cell>
          <cell r="D345">
            <v>11785.203342618384</v>
          </cell>
          <cell r="E345">
            <v>5993758</v>
          </cell>
          <cell r="F345">
            <v>80.916666666666671</v>
          </cell>
          <cell r="G345">
            <v>53134.838311019565</v>
          </cell>
          <cell r="H345">
            <v>4299494</v>
          </cell>
          <cell r="I345">
            <v>126156</v>
          </cell>
          <cell r="J345">
            <v>3480</v>
          </cell>
          <cell r="K345">
            <v>468781</v>
          </cell>
        </row>
        <row r="346">
          <cell r="B346">
            <v>1990</v>
          </cell>
          <cell r="C346">
            <v>518.75</v>
          </cell>
          <cell r="D346">
            <v>12365.663614457831</v>
          </cell>
          <cell r="E346">
            <v>6414688</v>
          </cell>
          <cell r="F346">
            <v>89.666666666666671</v>
          </cell>
          <cell r="G346">
            <v>57532.784386617095</v>
          </cell>
          <cell r="H346">
            <v>5158773</v>
          </cell>
          <cell r="I346">
            <v>126156</v>
          </cell>
          <cell r="J346">
            <v>3480</v>
          </cell>
          <cell r="K346">
            <v>444406</v>
          </cell>
        </row>
        <row r="347">
          <cell r="B347">
            <v>1991</v>
          </cell>
          <cell r="C347">
            <v>542.25</v>
          </cell>
          <cell r="D347">
            <v>11627.024435223606</v>
          </cell>
          <cell r="E347">
            <v>6304754</v>
          </cell>
          <cell r="F347">
            <v>94.666666666666671</v>
          </cell>
          <cell r="G347">
            <v>55788.07394366197</v>
          </cell>
          <cell r="H347">
            <v>5281271</v>
          </cell>
          <cell r="I347">
            <v>126156</v>
          </cell>
          <cell r="J347">
            <v>3480</v>
          </cell>
          <cell r="K347">
            <v>501271</v>
          </cell>
        </row>
        <row r="348">
          <cell r="B348">
            <v>1992</v>
          </cell>
          <cell r="C348">
            <v>542.75</v>
          </cell>
          <cell r="D348">
            <v>11235.415937356058</v>
          </cell>
          <cell r="E348">
            <v>6098022</v>
          </cell>
          <cell r="F348">
            <v>94.833333333333329</v>
          </cell>
          <cell r="G348">
            <v>56120.667838312831</v>
          </cell>
          <cell r="H348">
            <v>5322110</v>
          </cell>
          <cell r="I348">
            <v>126156</v>
          </cell>
          <cell r="J348">
            <v>3480</v>
          </cell>
          <cell r="K348">
            <v>633037</v>
          </cell>
        </row>
        <row r="349">
          <cell r="B349">
            <v>1993</v>
          </cell>
          <cell r="C349">
            <v>412.91666666666669</v>
          </cell>
          <cell r="D349">
            <v>11259.036932391524</v>
          </cell>
          <cell r="E349">
            <v>4649044</v>
          </cell>
          <cell r="F349">
            <v>84.5</v>
          </cell>
          <cell r="G349">
            <v>49382.106508875739</v>
          </cell>
          <cell r="H349">
            <v>4172788</v>
          </cell>
          <cell r="I349">
            <v>126156</v>
          </cell>
          <cell r="J349">
            <v>3480</v>
          </cell>
          <cell r="K349">
            <v>643221</v>
          </cell>
        </row>
        <row r="350">
          <cell r="B350">
            <v>1994</v>
          </cell>
          <cell r="C350">
            <v>234.33333333333334</v>
          </cell>
          <cell r="D350">
            <v>9892.6130867709817</v>
          </cell>
          <cell r="E350">
            <v>2318169</v>
          </cell>
          <cell r="F350">
            <v>71.666666666666671</v>
          </cell>
          <cell r="G350">
            <v>47023.68837209302</v>
          </cell>
          <cell r="H350">
            <v>3370031</v>
          </cell>
          <cell r="I350">
            <v>81600</v>
          </cell>
          <cell r="J350">
            <v>2796</v>
          </cell>
          <cell r="K350">
            <v>5772596</v>
          </cell>
          <cell r="L350">
            <v>6083400</v>
          </cell>
          <cell r="O350">
            <v>101568</v>
          </cell>
          <cell r="P350">
            <v>6184968</v>
          </cell>
          <cell r="Q350">
            <v>11957564</v>
          </cell>
          <cell r="R350">
            <v>198431308.92000002</v>
          </cell>
          <cell r="S350">
            <v>3673079.9999999995</v>
          </cell>
          <cell r="T350">
            <v>2393520.0000000005</v>
          </cell>
          <cell r="U350">
            <v>5695800</v>
          </cell>
          <cell r="V350">
            <v>9500</v>
          </cell>
          <cell r="W350">
            <v>75900</v>
          </cell>
          <cell r="X350">
            <v>242582.6</v>
          </cell>
          <cell r="Y350">
            <v>0</v>
          </cell>
          <cell r="Z350">
            <v>210521691.52000004</v>
          </cell>
          <cell r="AA350">
            <v>222479255.52000004</v>
          </cell>
          <cell r="AB350">
            <v>18564630.07999998</v>
          </cell>
          <cell r="AC350">
            <v>8.3444319501199918E-2</v>
          </cell>
          <cell r="AD350">
            <v>241043885.59999999</v>
          </cell>
          <cell r="AE350">
            <v>240468183</v>
          </cell>
          <cell r="AF350">
            <v>242582.6</v>
          </cell>
          <cell r="AG350">
            <v>333120</v>
          </cell>
          <cell r="AH350">
            <v>153218183</v>
          </cell>
          <cell r="AI350">
            <v>87250000</v>
          </cell>
          <cell r="AJ350">
            <v>242582.6</v>
          </cell>
          <cell r="AK350">
            <v>0</v>
          </cell>
          <cell r="AL350">
            <v>279840</v>
          </cell>
          <cell r="AM350">
            <v>53280</v>
          </cell>
          <cell r="AN350">
            <v>3.7309512699153391</v>
          </cell>
          <cell r="AO350">
            <v>0.94294192571465285</v>
          </cell>
          <cell r="AP350">
            <v>75005</v>
          </cell>
          <cell r="AQ350">
            <v>56504.009999999995</v>
          </cell>
          <cell r="AR350">
            <v>131509.01</v>
          </cell>
          <cell r="AS350">
            <v>0.27051356576228253</v>
          </cell>
          <cell r="AT350">
            <v>0.2806531784204343</v>
          </cell>
          <cell r="AU350">
            <v>0.27487014007633392</v>
          </cell>
          <cell r="AV350">
            <v>20289.87</v>
          </cell>
          <cell r="AW350">
            <v>15858.030000000002</v>
          </cell>
          <cell r="AX350">
            <v>36147.9</v>
          </cell>
        </row>
        <row r="351">
          <cell r="B351">
            <v>1995</v>
          </cell>
          <cell r="C351">
            <v>427.5</v>
          </cell>
          <cell r="D351">
            <v>9394.5777777777785</v>
          </cell>
          <cell r="E351">
            <v>4016182</v>
          </cell>
          <cell r="F351">
            <v>86.333333333333329</v>
          </cell>
          <cell r="G351">
            <v>49765.45945945946</v>
          </cell>
          <cell r="H351">
            <v>4296418</v>
          </cell>
          <cell r="I351">
            <v>126529</v>
          </cell>
          <cell r="J351">
            <v>5364</v>
          </cell>
          <cell r="K351">
            <v>8444493</v>
          </cell>
          <cell r="L351">
            <v>84998700</v>
          </cell>
          <cell r="O351">
            <v>0</v>
          </cell>
          <cell r="P351">
            <v>84998700</v>
          </cell>
          <cell r="Q351">
            <v>93443193</v>
          </cell>
          <cell r="R351">
            <v>203069941.13040003</v>
          </cell>
          <cell r="S351">
            <v>3679080</v>
          </cell>
          <cell r="T351">
            <v>2376600</v>
          </cell>
          <cell r="U351">
            <v>5814600</v>
          </cell>
          <cell r="V351">
            <v>-33100</v>
          </cell>
          <cell r="W351">
            <v>98500</v>
          </cell>
          <cell r="X351">
            <v>237490</v>
          </cell>
          <cell r="Y351">
            <v>1402039.44</v>
          </cell>
          <cell r="Z351">
            <v>216645150.5704</v>
          </cell>
          <cell r="AA351">
            <v>310088343.5704</v>
          </cell>
          <cell r="AB351">
            <v>23464740.429600012</v>
          </cell>
          <cell r="AC351">
            <v>7.567114635598278E-2</v>
          </cell>
          <cell r="AD351">
            <v>333553084</v>
          </cell>
          <cell r="AE351">
            <v>293789544</v>
          </cell>
          <cell r="AF351">
            <v>237490</v>
          </cell>
          <cell r="AG351">
            <v>39526050</v>
          </cell>
          <cell r="AH351">
            <v>230199544</v>
          </cell>
          <cell r="AI351">
            <v>63590000</v>
          </cell>
          <cell r="AJ351">
            <v>237490</v>
          </cell>
          <cell r="AK351">
            <v>0</v>
          </cell>
          <cell r="AL351">
            <v>20908230</v>
          </cell>
          <cell r="AM351">
            <v>18617820</v>
          </cell>
          <cell r="AN351">
            <v>3.769347937743345</v>
          </cell>
          <cell r="AO351">
            <v>3.8808218883972558</v>
          </cell>
          <cell r="AP351">
            <v>5546909</v>
          </cell>
          <cell r="AQ351">
            <v>4797391</v>
          </cell>
          <cell r="AR351">
            <v>10344300</v>
          </cell>
          <cell r="AS351">
            <v>0.27865277220159912</v>
          </cell>
          <cell r="AT351">
            <v>0.30165204170350091</v>
          </cell>
          <cell r="AU351">
            <v>0.28931917674468066</v>
          </cell>
          <cell r="AV351">
            <v>1545661.57</v>
          </cell>
          <cell r="AW351">
            <v>1447142.79</v>
          </cell>
          <cell r="AX351">
            <v>2992804.3600000003</v>
          </cell>
        </row>
        <row r="352">
          <cell r="B352">
            <v>1996</v>
          </cell>
          <cell r="C352">
            <v>510.25</v>
          </cell>
          <cell r="D352">
            <v>11421.258206761391</v>
          </cell>
          <cell r="E352">
            <v>5827697</v>
          </cell>
          <cell r="F352">
            <v>98.083333333333329</v>
          </cell>
          <cell r="G352">
            <v>48678.23959218352</v>
          </cell>
          <cell r="H352">
            <v>4774524</v>
          </cell>
          <cell r="I352">
            <v>82080</v>
          </cell>
          <cell r="J352">
            <v>2708</v>
          </cell>
          <cell r="K352">
            <v>10687009</v>
          </cell>
          <cell r="L352">
            <v>173997928</v>
          </cell>
          <cell r="O352">
            <v>0</v>
          </cell>
          <cell r="P352">
            <v>173997928</v>
          </cell>
          <cell r="Q352">
            <v>184684937</v>
          </cell>
          <cell r="R352">
            <v>218468138.07279998</v>
          </cell>
          <cell r="S352">
            <v>3909240.0000000014</v>
          </cell>
          <cell r="T352">
            <v>2727479.9999999995</v>
          </cell>
          <cell r="U352">
            <v>6179520</v>
          </cell>
          <cell r="V352">
            <v>149400</v>
          </cell>
          <cell r="W352">
            <v>135300</v>
          </cell>
          <cell r="X352">
            <v>230170</v>
          </cell>
          <cell r="Y352">
            <v>8280</v>
          </cell>
          <cell r="Z352">
            <v>231807528.07279998</v>
          </cell>
          <cell r="AA352">
            <v>416492465.07279998</v>
          </cell>
          <cell r="AB352">
            <v>27635045.927200027</v>
          </cell>
          <cell r="AC352">
            <v>6.6351850860902395E-2</v>
          </cell>
          <cell r="AD352">
            <v>444127511</v>
          </cell>
          <cell r="AE352">
            <v>339342001</v>
          </cell>
          <cell r="AF352">
            <v>230170</v>
          </cell>
          <cell r="AG352">
            <v>104555340</v>
          </cell>
          <cell r="AH352">
            <v>228992001</v>
          </cell>
          <cell r="AI352">
            <v>110350000</v>
          </cell>
          <cell r="AJ352">
            <v>230170</v>
          </cell>
          <cell r="AK352">
            <v>0</v>
          </cell>
          <cell r="AL352">
            <v>57872550</v>
          </cell>
          <cell r="AM352">
            <v>46682790</v>
          </cell>
          <cell r="AN352">
            <v>3.9174644812235</v>
          </cell>
          <cell r="AO352">
            <v>3.7916092673153008</v>
          </cell>
          <cell r="AP352">
            <v>14772961</v>
          </cell>
          <cell r="AQ352">
            <v>12312131</v>
          </cell>
          <cell r="AR352">
            <v>27085092</v>
          </cell>
          <cell r="AS352">
            <v>0.30255676096349271</v>
          </cell>
          <cell r="AT352">
            <v>0.31478989705356447</v>
          </cell>
          <cell r="AU352">
            <v>0.30811760506480834</v>
          </cell>
          <cell r="AV352">
            <v>4469659.2300000004</v>
          </cell>
          <cell r="AW352">
            <v>3875734.4499999997</v>
          </cell>
          <cell r="AX352">
            <v>8345393.6799999997</v>
          </cell>
        </row>
        <row r="354">
          <cell r="B354">
            <v>1998</v>
          </cell>
          <cell r="C354">
            <v>357</v>
          </cell>
          <cell r="D354">
            <v>9407.6834733893556</v>
          </cell>
          <cell r="E354">
            <v>3358543</v>
          </cell>
          <cell r="F354">
            <v>87.75</v>
          </cell>
          <cell r="G354">
            <v>39123.783475783479</v>
          </cell>
          <cell r="H354">
            <v>3433112</v>
          </cell>
          <cell r="I354">
            <v>85680</v>
          </cell>
          <cell r="J354">
            <v>0</v>
          </cell>
          <cell r="K354">
            <v>6877335</v>
          </cell>
          <cell r="L354">
            <v>16619999.999999996</v>
          </cell>
          <cell r="O354">
            <v>0</v>
          </cell>
          <cell r="P354">
            <v>16619999.999999996</v>
          </cell>
          <cell r="Q354">
            <v>23497334.999999993</v>
          </cell>
          <cell r="R354">
            <v>206838665</v>
          </cell>
          <cell r="S354">
            <v>4007640</v>
          </cell>
          <cell r="T354">
            <v>2731920</v>
          </cell>
          <cell r="U354">
            <v>6667554</v>
          </cell>
          <cell r="V354">
            <v>177830</v>
          </cell>
          <cell r="W354">
            <v>189300</v>
          </cell>
          <cell r="X354">
            <v>258590</v>
          </cell>
          <cell r="Y354">
            <v>1768685</v>
          </cell>
          <cell r="Z354">
            <v>222640184</v>
          </cell>
          <cell r="AA354">
            <v>246137519</v>
          </cell>
          <cell r="AB354">
            <v>15139866.999999993</v>
          </cell>
          <cell r="AC354">
            <v>6.1509789574177E-2</v>
          </cell>
          <cell r="AD354">
            <v>261277386</v>
          </cell>
          <cell r="AE354">
            <v>253819666</v>
          </cell>
          <cell r="AF354">
            <v>258590</v>
          </cell>
          <cell r="AG354">
            <v>7199130</v>
          </cell>
          <cell r="AH354">
            <v>190429666</v>
          </cell>
          <cell r="AI354">
            <v>63390000</v>
          </cell>
          <cell r="AJ354">
            <v>258590</v>
          </cell>
          <cell r="AK354">
            <v>0</v>
          </cell>
          <cell r="AL354">
            <v>2640780</v>
          </cell>
          <cell r="AM354">
            <v>4558350</v>
          </cell>
          <cell r="AN354">
            <v>3.8362631887072851</v>
          </cell>
          <cell r="AO354">
            <v>3.4854460539032774</v>
          </cell>
          <cell r="AP354">
            <v>688373</v>
          </cell>
          <cell r="AQ354">
            <v>1307824</v>
          </cell>
          <cell r="AR354">
            <v>1996197</v>
          </cell>
          <cell r="AS354">
            <v>0.28629661535243245</v>
          </cell>
          <cell r="AT354">
            <v>0.33654754003596821</v>
          </cell>
          <cell r="AU354">
            <v>0.3192188997378515</v>
          </cell>
          <cell r="AV354">
            <v>197078.86</v>
          </cell>
          <cell r="AW354">
            <v>440144.95000000007</v>
          </cell>
          <cell r="AX354">
            <v>637223.80999999994</v>
          </cell>
        </row>
        <row r="355">
          <cell r="B355">
            <v>1999</v>
          </cell>
          <cell r="C355">
            <v>241.5</v>
          </cell>
          <cell r="D355">
            <v>9003.1511387163555</v>
          </cell>
          <cell r="E355">
            <v>2174261</v>
          </cell>
          <cell r="F355">
            <v>73.5</v>
          </cell>
          <cell r="G355">
            <v>36033.972789115644</v>
          </cell>
          <cell r="H355">
            <v>2648497</v>
          </cell>
          <cell r="I355">
            <v>86560</v>
          </cell>
          <cell r="J355">
            <v>0</v>
          </cell>
          <cell r="K355">
            <v>4909318</v>
          </cell>
          <cell r="L355">
            <v>1556400</v>
          </cell>
          <cell r="O355">
            <v>0</v>
          </cell>
          <cell r="P355">
            <v>1556400</v>
          </cell>
          <cell r="Q355">
            <v>6465718</v>
          </cell>
          <cell r="R355">
            <v>208570026.00000006</v>
          </cell>
          <cell r="S355">
            <v>3937320.0000000005</v>
          </cell>
          <cell r="T355">
            <v>2804640.0000000005</v>
          </cell>
          <cell r="U355">
            <v>6433626</v>
          </cell>
          <cell r="V355">
            <v>186640</v>
          </cell>
          <cell r="W355">
            <v>188520</v>
          </cell>
          <cell r="X355">
            <v>267639.59999999998</v>
          </cell>
          <cell r="Y355">
            <v>562464</v>
          </cell>
          <cell r="Z355">
            <v>222950875.60000002</v>
          </cell>
          <cell r="AA355">
            <v>229416593.60000002</v>
          </cell>
          <cell r="AB355">
            <v>16309785.99999994</v>
          </cell>
          <cell r="AC355">
            <v>7.1092442547712631E-2</v>
          </cell>
          <cell r="AD355">
            <v>245726379.59999999</v>
          </cell>
          <cell r="AE355">
            <v>233124830</v>
          </cell>
          <cell r="AF355">
            <v>267639.59999999998</v>
          </cell>
          <cell r="AG355">
            <v>12333910</v>
          </cell>
          <cell r="AH355">
            <v>194734830</v>
          </cell>
          <cell r="AI355">
            <v>38390000</v>
          </cell>
          <cell r="AJ355">
            <v>267639.59999999998</v>
          </cell>
          <cell r="AK355">
            <v>0</v>
          </cell>
          <cell r="AL355">
            <v>10499980</v>
          </cell>
          <cell r="AM355">
            <v>1833930</v>
          </cell>
          <cell r="AN355">
            <v>3.7369136593351842</v>
          </cell>
          <cell r="AO355">
            <v>3.0919372215000682</v>
          </cell>
          <cell r="AP355">
            <v>2809800</v>
          </cell>
          <cell r="AQ355">
            <v>593133</v>
          </cell>
          <cell r="AR355">
            <v>3402933</v>
          </cell>
          <cell r="AS355">
            <v>0.24095247348565735</v>
          </cell>
          <cell r="AT355">
            <v>0.3167218482195393</v>
          </cell>
          <cell r="AU355">
            <v>0.25415911509277439</v>
          </cell>
          <cell r="AV355">
            <v>677028.26</v>
          </cell>
          <cell r="AW355">
            <v>187858.18</v>
          </cell>
          <cell r="AX355">
            <v>864886.44</v>
          </cell>
        </row>
        <row r="356">
          <cell r="B356">
            <v>2000</v>
          </cell>
          <cell r="C356">
            <v>217.25</v>
          </cell>
          <cell r="D356">
            <v>8031.4384349827387</v>
          </cell>
          <cell r="E356">
            <v>1744830</v>
          </cell>
          <cell r="F356">
            <v>69.666666666666671</v>
          </cell>
          <cell r="G356">
            <v>37835.942583732052</v>
          </cell>
          <cell r="H356">
            <v>2635904</v>
          </cell>
          <cell r="I356">
            <v>87360</v>
          </cell>
          <cell r="J356">
            <v>2520</v>
          </cell>
          <cell r="K356">
            <v>4470614</v>
          </cell>
          <cell r="L356">
            <v>2304000</v>
          </cell>
          <cell r="O356">
            <v>0</v>
          </cell>
          <cell r="P356">
            <v>2304000</v>
          </cell>
          <cell r="Q356">
            <v>6774614</v>
          </cell>
          <cell r="R356">
            <v>204591740</v>
          </cell>
          <cell r="S356">
            <v>3817920</v>
          </cell>
          <cell r="T356">
            <v>2921280</v>
          </cell>
          <cell r="U356">
            <v>6419448</v>
          </cell>
          <cell r="V356">
            <v>178930</v>
          </cell>
          <cell r="W356">
            <v>185180</v>
          </cell>
          <cell r="X356">
            <v>385344</v>
          </cell>
          <cell r="Y356">
            <v>2555760</v>
          </cell>
          <cell r="Z356">
            <v>221055602</v>
          </cell>
          <cell r="AA356">
            <v>227830216</v>
          </cell>
          <cell r="AB356">
            <v>16270797</v>
          </cell>
          <cell r="AC356">
            <v>7.1416326094340357E-2</v>
          </cell>
          <cell r="AD356">
            <v>244101013</v>
          </cell>
          <cell r="AE356">
            <v>242964244</v>
          </cell>
          <cell r="AF356">
            <v>408599</v>
          </cell>
          <cell r="AG356">
            <v>728170</v>
          </cell>
          <cell r="AH356">
            <v>186654244</v>
          </cell>
          <cell r="AI356">
            <v>56310000</v>
          </cell>
          <cell r="AJ356">
            <v>249690</v>
          </cell>
          <cell r="AK356">
            <v>158909</v>
          </cell>
          <cell r="AL356">
            <v>528880</v>
          </cell>
          <cell r="AM356">
            <v>199290</v>
          </cell>
          <cell r="AN356">
            <v>2.2008605694406298</v>
          </cell>
          <cell r="AO356">
            <v>1.1569341158849857</v>
          </cell>
          <cell r="AP356">
            <v>240306</v>
          </cell>
          <cell r="AQ356">
            <v>172257</v>
          </cell>
          <cell r="AR356">
            <v>412563</v>
          </cell>
          <cell r="AS356">
            <v>0.37176816225978543</v>
          </cell>
          <cell r="AT356">
            <v>0.33593578200015095</v>
          </cell>
          <cell r="AU356">
            <v>0.35680710582383773</v>
          </cell>
          <cell r="AV356">
            <v>89338.12</v>
          </cell>
          <cell r="AW356">
            <v>57867.29</v>
          </cell>
          <cell r="AX356">
            <v>147205.40999999997</v>
          </cell>
        </row>
        <row r="357">
          <cell r="B357">
            <v>2001</v>
          </cell>
          <cell r="C357">
            <v>248.83333333333334</v>
          </cell>
          <cell r="D357">
            <v>7174.778298727394</v>
          </cell>
          <cell r="E357">
            <v>1785324</v>
          </cell>
          <cell r="F357">
            <v>69.833333333333329</v>
          </cell>
          <cell r="G357">
            <v>38930.806682577568</v>
          </cell>
          <cell r="H357">
            <v>2718668</v>
          </cell>
          <cell r="I357">
            <v>92460</v>
          </cell>
          <cell r="J357">
            <v>2520</v>
          </cell>
          <cell r="K357">
            <v>4598972</v>
          </cell>
          <cell r="L357">
            <v>5090400</v>
          </cell>
          <cell r="M357">
            <v>0</v>
          </cell>
          <cell r="N357">
            <v>0</v>
          </cell>
          <cell r="O357">
            <v>0</v>
          </cell>
          <cell r="P357">
            <v>5090400</v>
          </cell>
          <cell r="Q357">
            <v>9689372</v>
          </cell>
          <cell r="R357">
            <v>202462240</v>
          </cell>
          <cell r="S357">
            <v>4044720</v>
          </cell>
          <cell r="T357">
            <v>2778720</v>
          </cell>
          <cell r="U357">
            <v>6455652</v>
          </cell>
          <cell r="V357">
            <v>163600.00000000006</v>
          </cell>
          <cell r="W357">
            <v>207670</v>
          </cell>
          <cell r="X357">
            <v>973368.5</v>
          </cell>
          <cell r="Y357">
            <v>4979160</v>
          </cell>
          <cell r="Z357">
            <v>222065130.5</v>
          </cell>
          <cell r="AA357">
            <v>231754502.5</v>
          </cell>
          <cell r="AB357">
            <v>18143456.919999998</v>
          </cell>
          <cell r="AC357">
            <v>7.8287397760481478E-2</v>
          </cell>
          <cell r="AD357">
            <v>249897959.42000002</v>
          </cell>
          <cell r="AE357">
            <v>248554898</v>
          </cell>
          <cell r="AF357">
            <v>1112511.42</v>
          </cell>
          <cell r="AG357">
            <v>230550</v>
          </cell>
          <cell r="AH357">
            <v>141114898</v>
          </cell>
          <cell r="AI357">
            <v>107440000</v>
          </cell>
          <cell r="AJ357">
            <v>199090</v>
          </cell>
          <cell r="AK357">
            <v>913421.42</v>
          </cell>
          <cell r="AL357">
            <v>125760</v>
          </cell>
          <cell r="AM357">
            <v>104790</v>
          </cell>
          <cell r="AN357">
            <v>2.7998931338498529</v>
          </cell>
          <cell r="AO357">
            <v>0.78827405668893302</v>
          </cell>
          <cell r="AP357">
            <v>44916</v>
          </cell>
          <cell r="AQ357">
            <v>132936</v>
          </cell>
          <cell r="AR357">
            <v>177852</v>
          </cell>
          <cell r="AS357">
            <v>0.29356843886365658</v>
          </cell>
          <cell r="AT357">
            <v>0.37650418246374201</v>
          </cell>
          <cell r="AU357">
            <v>0.35555900411578167</v>
          </cell>
          <cell r="AV357">
            <v>13185.919999999998</v>
          </cell>
          <cell r="AW357">
            <v>50050.960000000006</v>
          </cell>
          <cell r="AX357">
            <v>63236.88</v>
          </cell>
        </row>
        <row r="358">
          <cell r="B358">
            <v>2002</v>
          </cell>
          <cell r="C358">
            <v>267.66666666666669</v>
          </cell>
          <cell r="D358">
            <v>7196.6488169364875</v>
          </cell>
          <cell r="E358">
            <v>1926303</v>
          </cell>
          <cell r="F358">
            <v>71.583333333333329</v>
          </cell>
          <cell r="G358">
            <v>39837.233993015136</v>
          </cell>
          <cell r="H358">
            <v>2851682</v>
          </cell>
          <cell r="I358">
            <v>97296</v>
          </cell>
          <cell r="J358">
            <v>2400</v>
          </cell>
          <cell r="K358">
            <v>4877681</v>
          </cell>
          <cell r="L358">
            <v>4020000</v>
          </cell>
          <cell r="M358">
            <v>0</v>
          </cell>
          <cell r="N358">
            <v>0</v>
          </cell>
          <cell r="O358">
            <v>0</v>
          </cell>
          <cell r="P358">
            <v>4020000</v>
          </cell>
          <cell r="Q358">
            <v>8897681</v>
          </cell>
          <cell r="R358">
            <v>205970480.00000003</v>
          </cell>
          <cell r="S358">
            <v>4139880.0000000019</v>
          </cell>
          <cell r="T358">
            <v>2688839.9999999991</v>
          </cell>
          <cell r="U358">
            <v>6456240</v>
          </cell>
          <cell r="V358">
            <v>180050.00000000006</v>
          </cell>
          <cell r="W358">
            <v>213009.99999999991</v>
          </cell>
          <cell r="X358">
            <v>1041346.0000000001</v>
          </cell>
          <cell r="Y358">
            <v>8126620</v>
          </cell>
          <cell r="Z358">
            <v>228816466.00000009</v>
          </cell>
          <cell r="AA358">
            <v>237714147.00000009</v>
          </cell>
          <cell r="AB358">
            <v>19412710.999999944</v>
          </cell>
          <cell r="AC358">
            <v>8.1664096331632866E-2</v>
          </cell>
          <cell r="AD358">
            <v>257126858</v>
          </cell>
          <cell r="AE358">
            <v>255328761</v>
          </cell>
          <cell r="AF358">
            <v>1087107</v>
          </cell>
          <cell r="AG358">
            <v>710990</v>
          </cell>
          <cell r="AH358">
            <v>169188761</v>
          </cell>
          <cell r="AI358">
            <v>86140000</v>
          </cell>
          <cell r="AJ358">
            <v>169540</v>
          </cell>
          <cell r="AK358">
            <v>917567.00000000012</v>
          </cell>
          <cell r="AL358">
            <v>530390</v>
          </cell>
          <cell r="AM358">
            <v>180600</v>
          </cell>
          <cell r="AN358">
            <v>4.0702484095496088</v>
          </cell>
          <cell r="AO358">
            <v>1.2440072739295751</v>
          </cell>
          <cell r="AP358">
            <v>130309</v>
          </cell>
          <cell r="AQ358">
            <v>145176</v>
          </cell>
          <cell r="AR358">
            <v>275485</v>
          </cell>
          <cell r="AS358">
            <v>0.42306632696129964</v>
          </cell>
          <cell r="AT358">
            <v>0.40110149060450762</v>
          </cell>
          <cell r="AU358">
            <v>0.41149122456758075</v>
          </cell>
          <cell r="AV358">
            <v>55129.35</v>
          </cell>
          <cell r="AW358">
            <v>58230.31</v>
          </cell>
          <cell r="AX358">
            <v>113359.65999999999</v>
          </cell>
        </row>
        <row r="359">
          <cell r="B359">
            <v>2003</v>
          </cell>
          <cell r="C359">
            <v>282.66666666666669</v>
          </cell>
          <cell r="D359">
            <v>7224.6084905660373</v>
          </cell>
          <cell r="E359">
            <v>2042156</v>
          </cell>
          <cell r="F359">
            <v>73.583333333333329</v>
          </cell>
          <cell r="G359">
            <v>41305.454133635336</v>
          </cell>
          <cell r="H359">
            <v>3039393</v>
          </cell>
          <cell r="I359">
            <v>97296</v>
          </cell>
          <cell r="J359">
            <v>2373</v>
          </cell>
          <cell r="K359">
            <v>5181218</v>
          </cell>
          <cell r="L359">
            <v>3827760</v>
          </cell>
          <cell r="M359">
            <v>0</v>
          </cell>
          <cell r="N359">
            <v>0</v>
          </cell>
          <cell r="O359">
            <v>0</v>
          </cell>
          <cell r="P359">
            <v>3827760</v>
          </cell>
          <cell r="Q359">
            <v>9008978</v>
          </cell>
          <cell r="R359">
            <v>215269395</v>
          </cell>
          <cell r="S359">
            <v>4187879.9999999991</v>
          </cell>
          <cell r="T359">
            <v>2603519.9999999991</v>
          </cell>
          <cell r="U359">
            <v>6364260.0000000009</v>
          </cell>
          <cell r="V359">
            <v>208110.00000000012</v>
          </cell>
          <cell r="W359">
            <v>223420.00000000012</v>
          </cell>
          <cell r="X359">
            <v>874123.99999999977</v>
          </cell>
          <cell r="Y359">
            <v>13039105</v>
          </cell>
          <cell r="Z359">
            <v>242769814</v>
          </cell>
          <cell r="AA359">
            <v>251778792</v>
          </cell>
          <cell r="AB359">
            <v>19110200.000000011</v>
          </cell>
          <cell r="AC359">
            <v>7.5900753388315603E-2</v>
          </cell>
          <cell r="AD359">
            <v>270888992</v>
          </cell>
          <cell r="AE359">
            <v>269711114</v>
          </cell>
          <cell r="AF359">
            <v>925897.99999999988</v>
          </cell>
          <cell r="AG359">
            <v>251980</v>
          </cell>
          <cell r="AH359">
            <v>208321114</v>
          </cell>
          <cell r="AI359">
            <v>61390000</v>
          </cell>
          <cell r="AJ359">
            <v>214529.99999999985</v>
          </cell>
          <cell r="AK359">
            <v>711368</v>
          </cell>
          <cell r="AL359">
            <v>137950</v>
          </cell>
          <cell r="AM359">
            <v>114030</v>
          </cell>
          <cell r="AN359">
            <v>3.1373663861723902</v>
          </cell>
          <cell r="AO359">
            <v>1.0704730433803029</v>
          </cell>
          <cell r="AP359">
            <v>43970</v>
          </cell>
          <cell r="AQ359">
            <v>106523</v>
          </cell>
          <cell r="AR359">
            <v>150493</v>
          </cell>
          <cell r="AS359">
            <v>0.41550852854218784</v>
          </cell>
          <cell r="AT359">
            <v>0.45905888869070527</v>
          </cell>
          <cell r="AU359">
            <v>0.44633464679420298</v>
          </cell>
          <cell r="AV359">
            <v>18269.91</v>
          </cell>
          <cell r="AW359">
            <v>48900.329999999994</v>
          </cell>
          <cell r="AX359">
            <v>67170.239999999991</v>
          </cell>
        </row>
        <row r="373">
          <cell r="B373" t="str">
            <v>CHANGE</v>
          </cell>
          <cell r="C373" t="str">
            <v>Residential</v>
          </cell>
          <cell r="F373" t="str">
            <v>Commercial</v>
          </cell>
          <cell r="I373" t="str">
            <v>ST Lites</v>
          </cell>
          <cell r="J373" t="str">
            <v>SP Lites</v>
          </cell>
          <cell r="K373" t="str">
            <v>Total</v>
          </cell>
          <cell r="L373" t="str">
            <v>Industrial</v>
          </cell>
          <cell r="M373" t="str">
            <v>Measured</v>
          </cell>
          <cell r="N373" t="str">
            <v>Billing</v>
          </cell>
          <cell r="O373" t="str">
            <v>Industrial</v>
          </cell>
          <cell r="P373" t="str">
            <v>Industrial</v>
          </cell>
          <cell r="Q373" t="str">
            <v>Retail</v>
          </cell>
          <cell r="R373" t="str">
            <v>Whse</v>
          </cell>
          <cell r="S373" t="str">
            <v>Carmacks</v>
          </cell>
          <cell r="T373" t="str">
            <v>Ross Rvr</v>
          </cell>
          <cell r="U373" t="str">
            <v>Haines Jn</v>
          </cell>
          <cell r="V373" t="str">
            <v>Creek</v>
          </cell>
          <cell r="W373" t="str">
            <v>River PT</v>
          </cell>
          <cell r="X373" t="str">
            <v>Turbine</v>
          </cell>
          <cell r="Y373" t="str">
            <v>Sales</v>
          </cell>
          <cell r="Z373" t="str">
            <v>P. Pwr</v>
          </cell>
          <cell r="AA373" t="str">
            <v>Total</v>
          </cell>
          <cell r="AB373" t="str">
            <v>Losses</v>
          </cell>
          <cell r="AC373" t="str">
            <v>Losses</v>
          </cell>
        </row>
        <row r="374">
          <cell r="B374" t="str">
            <v>%</v>
          </cell>
          <cell r="C374" t="str">
            <v>Cust</v>
          </cell>
          <cell r="D374" t="str">
            <v>Use</v>
          </cell>
          <cell r="E374" t="str">
            <v>Sales</v>
          </cell>
          <cell r="F374" t="str">
            <v>Cust</v>
          </cell>
          <cell r="G374" t="str">
            <v>Use</v>
          </cell>
          <cell r="H374" t="str">
            <v>Sales</v>
          </cell>
          <cell r="I374" t="str">
            <v>Sales</v>
          </cell>
          <cell r="J374" t="str">
            <v>Sales</v>
          </cell>
          <cell r="K374" t="str">
            <v>Sales</v>
          </cell>
          <cell r="L374" t="str">
            <v>Sales</v>
          </cell>
          <cell r="M374" t="str">
            <v>Demand</v>
          </cell>
          <cell r="N374" t="str">
            <v>Demand</v>
          </cell>
          <cell r="O374" t="str">
            <v>Sales</v>
          </cell>
          <cell r="P374" t="str">
            <v>Sales</v>
          </cell>
          <cell r="Q374" t="str">
            <v>Sales</v>
          </cell>
          <cell r="AA374" t="str">
            <v>Sales</v>
          </cell>
          <cell r="AD374" t="str">
            <v>Total</v>
          </cell>
          <cell r="AE374" t="str">
            <v>Hydro</v>
          </cell>
          <cell r="AF374" t="str">
            <v>Wind</v>
          </cell>
          <cell r="AG374" t="str">
            <v>Diesel</v>
          </cell>
          <cell r="AH374" t="str">
            <v>Whse</v>
          </cell>
          <cell r="AI374" t="str">
            <v>Aishihik</v>
          </cell>
          <cell r="AJ374" t="str">
            <v>Whse</v>
          </cell>
          <cell r="AK374" t="str">
            <v>Faro</v>
          </cell>
          <cell r="AL374" t="str">
            <v>Whse</v>
          </cell>
          <cell r="AM374" t="str">
            <v>Faro</v>
          </cell>
          <cell r="AN374" t="str">
            <v>Whse</v>
          </cell>
          <cell r="AO374" t="str">
            <v>Faro</v>
          </cell>
          <cell r="AP374" t="str">
            <v>Whse</v>
          </cell>
          <cell r="AQ374" t="str">
            <v>Faro</v>
          </cell>
          <cell r="AR374" t="str">
            <v>Total</v>
          </cell>
          <cell r="AS374" t="str">
            <v>Whse</v>
          </cell>
          <cell r="AT374" t="str">
            <v>Faro</v>
          </cell>
          <cell r="AU374" t="str">
            <v>Total</v>
          </cell>
          <cell r="AV374" t="str">
            <v>Whse</v>
          </cell>
          <cell r="AW374" t="str">
            <v>Faro</v>
          </cell>
          <cell r="AX374" t="str">
            <v>Total</v>
          </cell>
        </row>
        <row r="375">
          <cell r="D375" t="str">
            <v>KWh/Cust</v>
          </cell>
          <cell r="E375" t="str">
            <v>KWh</v>
          </cell>
          <cell r="G375" t="str">
            <v>KWh</v>
          </cell>
          <cell r="H375" t="str">
            <v>KWh</v>
          </cell>
          <cell r="I375" t="str">
            <v>KWh</v>
          </cell>
          <cell r="J375" t="str">
            <v>KWh</v>
          </cell>
          <cell r="K375" t="str">
            <v>KWh</v>
          </cell>
          <cell r="L375" t="str">
            <v>KWh</v>
          </cell>
          <cell r="M375" t="str">
            <v>KVA</v>
          </cell>
          <cell r="N375" t="str">
            <v>KVA</v>
          </cell>
          <cell r="O375" t="str">
            <v>KWh</v>
          </cell>
          <cell r="P375" t="str">
            <v>KWh</v>
          </cell>
          <cell r="Q375" t="str">
            <v>KWh</v>
          </cell>
          <cell r="AA375" t="str">
            <v>KWh</v>
          </cell>
          <cell r="AB375" t="str">
            <v>KWh</v>
          </cell>
          <cell r="AC375" t="str">
            <v>%</v>
          </cell>
          <cell r="AD375" t="str">
            <v>KWh</v>
          </cell>
          <cell r="AE375" t="str">
            <v>KWh</v>
          </cell>
          <cell r="AF375" t="str">
            <v>KWh</v>
          </cell>
          <cell r="AG375" t="str">
            <v>KWh</v>
          </cell>
          <cell r="AH375" t="str">
            <v>KWh</v>
          </cell>
          <cell r="AI375" t="str">
            <v>KWh</v>
          </cell>
          <cell r="AJ375" t="str">
            <v>KWh</v>
          </cell>
          <cell r="AK375" t="str">
            <v>KWh</v>
          </cell>
          <cell r="AL375" t="str">
            <v>KWh</v>
          </cell>
          <cell r="AM375" t="str">
            <v>KWh</v>
          </cell>
          <cell r="AN375" t="str">
            <v>KWh/L</v>
          </cell>
          <cell r="AO375" t="str">
            <v>KWh/L</v>
          </cell>
          <cell r="AS375" t="str">
            <v>$/L</v>
          </cell>
          <cell r="AT375" t="str">
            <v>$/L</v>
          </cell>
          <cell r="AU375" t="str">
            <v>$/L</v>
          </cell>
          <cell r="AV375" t="str">
            <v>$</v>
          </cell>
          <cell r="AW375" t="str">
            <v>$</v>
          </cell>
          <cell r="AX375" t="str">
            <v>$</v>
          </cell>
        </row>
        <row r="377">
          <cell r="B377" t="str">
            <v>1986</v>
          </cell>
        </row>
        <row r="378">
          <cell r="B378">
            <v>1987</v>
          </cell>
          <cell r="C378">
            <v>61.100260416666671</v>
          </cell>
          <cell r="D378">
            <v>18.230757527769349</v>
          </cell>
          <cell r="E378">
            <v>90.470058269834169</v>
          </cell>
          <cell r="F378">
            <v>12.866242038216535</v>
          </cell>
          <cell r="G378">
            <v>-4.3637818664736372</v>
          </cell>
          <cell r="H378">
            <v>7.9410054347825998</v>
          </cell>
          <cell r="I378">
            <v>0</v>
          </cell>
          <cell r="J378">
            <v>0</v>
          </cell>
          <cell r="K378">
            <v>-15.211642731070562</v>
          </cell>
          <cell r="L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</row>
        <row r="379">
          <cell r="B379">
            <v>1988</v>
          </cell>
          <cell r="C379">
            <v>8.628005657708627</v>
          </cell>
          <cell r="D379">
            <v>4.6849980153510051</v>
          </cell>
          <cell r="E379">
            <v>13.717225566887659</v>
          </cell>
          <cell r="F379">
            <v>4.1760722347629953</v>
          </cell>
          <cell r="G379">
            <v>-3.9842359583166176</v>
          </cell>
          <cell r="H379">
            <v>2.5451704823664656E-2</v>
          </cell>
          <cell r="I379">
            <v>0</v>
          </cell>
          <cell r="J379">
            <v>0</v>
          </cell>
          <cell r="K379">
            <v>-12.759202301815654</v>
          </cell>
          <cell r="L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</row>
        <row r="380">
          <cell r="B380">
            <v>1989</v>
          </cell>
          <cell r="C380">
            <v>13.523065476190466</v>
          </cell>
          <cell r="D380">
            <v>9.26034158773823</v>
          </cell>
          <cell r="E380">
            <v>24.035689120157432</v>
          </cell>
          <cell r="F380">
            <v>5.2004333694474436</v>
          </cell>
          <cell r="G380">
            <v>2.862013036109623</v>
          </cell>
          <cell r="H380">
            <v>8.2112834865248452</v>
          </cell>
          <cell r="I380">
            <v>0</v>
          </cell>
          <cell r="J380">
            <v>0</v>
          </cell>
          <cell r="K380">
            <v>0.59052119074134435</v>
          </cell>
          <cell r="L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</row>
        <row r="381">
          <cell r="B381">
            <v>1990</v>
          </cell>
          <cell r="C381">
            <v>1.9990168769457695</v>
          </cell>
          <cell r="D381">
            <v>4.9253309846623683</v>
          </cell>
          <cell r="E381">
            <v>7.0228060592369523</v>
          </cell>
          <cell r="F381">
            <v>10.813594232749747</v>
          </cell>
          <cell r="G381">
            <v>8.276953907066753</v>
          </cell>
          <cell r="H381">
            <v>19.985584350158405</v>
          </cell>
          <cell r="I381">
            <v>0</v>
          </cell>
          <cell r="J381">
            <v>0</v>
          </cell>
          <cell r="K381">
            <v>-5.1996561294079697</v>
          </cell>
          <cell r="L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</row>
        <row r="382">
          <cell r="B382">
            <v>1991</v>
          </cell>
          <cell r="C382">
            <v>4.530120481927713</v>
          </cell>
          <cell r="D382">
            <v>-5.9733080428503227</v>
          </cell>
          <cell r="E382">
            <v>-1.7137856120204131</v>
          </cell>
          <cell r="F382">
            <v>5.5762081784386686</v>
          </cell>
          <cell r="G382">
            <v>-3.0325499826859947</v>
          </cell>
          <cell r="H382">
            <v>2.3745568956028862</v>
          </cell>
          <cell r="I382">
            <v>0</v>
          </cell>
          <cell r="J382">
            <v>0</v>
          </cell>
          <cell r="K382">
            <v>12.795731830803359</v>
          </cell>
          <cell r="L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</row>
        <row r="383">
          <cell r="B383">
            <v>1992</v>
          </cell>
          <cell r="C383">
            <v>9.2208390963577358E-2</v>
          </cell>
          <cell r="D383">
            <v>-3.3680887147805927</v>
          </cell>
          <cell r="E383">
            <v>-3.2789859842271452</v>
          </cell>
          <cell r="F383">
            <v>0.17605633802815213</v>
          </cell>
          <cell r="G383">
            <v>0.59617382558632137</v>
          </cell>
          <cell r="H383">
            <v>0.77327976542009846</v>
          </cell>
          <cell r="I383">
            <v>0</v>
          </cell>
          <cell r="J383">
            <v>0</v>
          </cell>
          <cell r="K383">
            <v>26.286380021984112</v>
          </cell>
          <cell r="L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</row>
        <row r="384">
          <cell r="B384">
            <v>1993</v>
          </cell>
          <cell r="C384">
            <v>-23.921387993244281</v>
          </cell>
          <cell r="D384">
            <v>0.21023694331536724</v>
          </cell>
          <cell r="E384">
            <v>-23.761442644844511</v>
          </cell>
          <cell r="F384">
            <v>-10.896309314586993</v>
          </cell>
          <cell r="G384">
            <v>-12.007272167272331</v>
          </cell>
          <cell r="H384">
            <v>-21.595231966269012</v>
          </cell>
          <cell r="I384">
            <v>0</v>
          </cell>
          <cell r="J384">
            <v>0</v>
          </cell>
          <cell r="K384">
            <v>1.6087527269338153</v>
          </cell>
          <cell r="L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</row>
        <row r="385">
          <cell r="B385">
            <v>1994</v>
          </cell>
          <cell r="C385">
            <v>-43.24924318869828</v>
          </cell>
          <cell r="D385">
            <v>-12.136240904312412</v>
          </cell>
          <cell r="E385">
            <v>-50.136651750338345</v>
          </cell>
          <cell r="F385">
            <v>-15.187376725838265</v>
          </cell>
          <cell r="G385">
            <v>-4.7758556763041859</v>
          </cell>
          <cell r="H385">
            <v>-19.237905208699789</v>
          </cell>
          <cell r="I385">
            <v>-35.31817749453058</v>
          </cell>
          <cell r="J385">
            <v>-19.6551724137931</v>
          </cell>
          <cell r="K385">
            <v>797.45142027390284</v>
          </cell>
          <cell r="L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</row>
        <row r="386">
          <cell r="B386">
            <v>1995</v>
          </cell>
          <cell r="C386">
            <v>82.432432432432435</v>
          </cell>
          <cell r="D386">
            <v>-5.0344161307512074</v>
          </cell>
          <cell r="E386">
            <v>73.248024626332239</v>
          </cell>
          <cell r="F386">
            <v>20.465116279069751</v>
          </cell>
          <cell r="G386">
            <v>5.8306168279934178</v>
          </cell>
          <cell r="H386">
            <v>27.48897562069903</v>
          </cell>
          <cell r="I386">
            <v>55.060049019607838</v>
          </cell>
          <cell r="J386">
            <v>91.845493562231752</v>
          </cell>
          <cell r="K386">
            <v>46.285882469516302</v>
          </cell>
          <cell r="L386">
            <v>1297.223592070224</v>
          </cell>
          <cell r="O386">
            <v>-100</v>
          </cell>
          <cell r="P386">
            <v>1274.2787351527122</v>
          </cell>
          <cell r="Q386">
            <v>681.45676661233006</v>
          </cell>
          <cell r="R386">
            <v>2.3376513694570944</v>
          </cell>
          <cell r="S386">
            <v>0.16335064850208081</v>
          </cell>
          <cell r="T386">
            <v>-0.70690865336410225</v>
          </cell>
          <cell r="U386">
            <v>2.0857473928157511</v>
          </cell>
          <cell r="V386">
            <v>-448.42105263157902</v>
          </cell>
          <cell r="W386">
            <v>29.776021080368899</v>
          </cell>
          <cell r="X386">
            <v>-2.0993261676641284</v>
          </cell>
          <cell r="Y386">
            <v>0</v>
          </cell>
          <cell r="Z386">
            <v>2.9087069395023368</v>
          </cell>
          <cell r="AA386">
            <v>39.378542437869783</v>
          </cell>
          <cell r="AB386">
            <v>26.394872014600558</v>
          </cell>
          <cell r="AC386">
            <v>-9.315401206076535</v>
          </cell>
          <cell r="AD386">
            <v>38.3785708439476</v>
          </cell>
          <cell r="AE386">
            <v>22.173977586049286</v>
          </cell>
          <cell r="AF386">
            <v>-2.0993261676641284</v>
          </cell>
          <cell r="AG386">
            <v>11765.408861671471</v>
          </cell>
          <cell r="AH386">
            <v>50.242966919924889</v>
          </cell>
          <cell r="AI386">
            <v>-27.117478510028658</v>
          </cell>
          <cell r="AJ386">
            <v>-2.0993261676641284</v>
          </cell>
          <cell r="AK386">
            <v>0</v>
          </cell>
          <cell r="AL386">
            <v>7371.4944253859339</v>
          </cell>
          <cell r="AM386">
            <v>34843.355855855858</v>
          </cell>
          <cell r="AN386">
            <v>1.0291388187677164</v>
          </cell>
          <cell r="AO386">
            <v>311.56531304470241</v>
          </cell>
          <cell r="AP386">
            <v>7295.3856409572691</v>
          </cell>
          <cell r="AQ386">
            <v>8390.3549323313528</v>
          </cell>
          <cell r="AR386">
            <v>7765.8488874640598</v>
          </cell>
          <cell r="AS386">
            <v>3.0087978827904704</v>
          </cell>
          <cell r="AT386">
            <v>7.4821398429377961</v>
          </cell>
          <cell r="AU386">
            <v>5.2566774493344681</v>
          </cell>
          <cell r="AV386">
            <v>7517.8978475465838</v>
          </cell>
          <cell r="AW386">
            <v>9025.6151615301496</v>
          </cell>
          <cell r="AX386">
            <v>8179.331192130111</v>
          </cell>
        </row>
        <row r="387">
          <cell r="B387">
            <v>1996</v>
          </cell>
          <cell r="C387">
            <v>19.356725146198841</v>
          </cell>
          <cell r="D387">
            <v>21.57287402290271</v>
          </cell>
          <cell r="E387">
            <v>45.105401099850553</v>
          </cell>
          <cell r="F387">
            <v>13.610038610038622</v>
          </cell>
          <cell r="G387">
            <v>-2.1846876911919666</v>
          </cell>
          <cell r="H387">
            <v>11.128014080566651</v>
          </cell>
          <cell r="I387">
            <v>-35.129496004868457</v>
          </cell>
          <cell r="J387">
            <v>-49.515287099179716</v>
          </cell>
          <cell r="K387">
            <v>26.555957829558263</v>
          </cell>
          <cell r="L387">
            <v>104.70657551233136</v>
          </cell>
          <cell r="O387">
            <v>0</v>
          </cell>
          <cell r="P387">
            <v>104.70657551233136</v>
          </cell>
          <cell r="Q387">
            <v>97.644077723243043</v>
          </cell>
          <cell r="R387">
            <v>7.582706163543973</v>
          </cell>
          <cell r="S387">
            <v>6.2559118040379946</v>
          </cell>
          <cell r="T387">
            <v>14.763948497854052</v>
          </cell>
          <cell r="U387">
            <v>6.2759261170157954</v>
          </cell>
          <cell r="V387">
            <v>-551.35951661631429</v>
          </cell>
          <cell r="W387">
            <v>37.360406091370571</v>
          </cell>
          <cell r="X387">
            <v>-3.082235041475434</v>
          </cell>
          <cell r="Y387">
            <v>-99.409431734673603</v>
          </cell>
          <cell r="Z387">
            <v>6.9987153935729962</v>
          </cell>
          <cell r="AA387">
            <v>34.31413134632804</v>
          </cell>
          <cell r="AB387">
            <v>17.772647049354575</v>
          </cell>
          <cell r="AC387">
            <v>-12.315520437921279</v>
          </cell>
          <cell r="AD387">
            <v>33.150473583988813</v>
          </cell>
          <cell r="AE387">
            <v>15.505132136356758</v>
          </cell>
          <cell r="AF387">
            <v>-3.082235041475434</v>
          </cell>
          <cell r="AG387">
            <v>164.52261230251949</v>
          </cell>
          <cell r="AH387">
            <v>-0.5245635934013837</v>
          </cell>
          <cell r="AI387">
            <v>73.5335744613933</v>
          </cell>
          <cell r="AJ387">
            <v>-3.082235041475434</v>
          </cell>
          <cell r="AK387">
            <v>0</v>
          </cell>
          <cell r="AL387">
            <v>176.79315752696425</v>
          </cell>
          <cell r="AM387">
            <v>150.74251442972377</v>
          </cell>
          <cell r="AN387">
            <v>3.9295004315475834</v>
          </cell>
          <cell r="AO387">
            <v>-2.2988074085203425</v>
          </cell>
          <cell r="AP387">
            <v>166.32780526956546</v>
          </cell>
          <cell r="AQ387">
            <v>156.64222490933093</v>
          </cell>
          <cell r="AR387">
            <v>161.83590963139119</v>
          </cell>
          <cell r="AS387">
            <v>8.5784141220025525</v>
          </cell>
          <cell r="AT387">
            <v>4.3553013186554246</v>
          </cell>
          <cell r="AU387">
            <v>6.49747055540566</v>
          </cell>
          <cell r="AV387">
            <v>189.17450732762933</v>
          </cell>
          <cell r="AW387">
            <v>167.81976711503356</v>
          </cell>
          <cell r="AX387">
            <v>178.84862076316938</v>
          </cell>
        </row>
        <row r="388">
          <cell r="B388">
            <v>1997</v>
          </cell>
          <cell r="C388">
            <v>-12.134574554956723</v>
          </cell>
          <cell r="D388">
            <v>-10.580851630555376</v>
          </cell>
          <cell r="E388">
            <v>-21.431484855853011</v>
          </cell>
          <cell r="F388">
            <v>0.93457943925234765</v>
          </cell>
          <cell r="G388">
            <v>-6.4976395785446117</v>
          </cell>
          <cell r="H388">
            <v>-5.6237857428300675</v>
          </cell>
          <cell r="I388">
            <v>3.0701754385964897</v>
          </cell>
          <cell r="J388">
            <v>6.5731166912850858</v>
          </cell>
          <cell r="K388">
            <v>-14.173965793422649</v>
          </cell>
          <cell r="L388">
            <v>-56.866858782364346</v>
          </cell>
          <cell r="O388">
            <v>0</v>
          </cell>
          <cell r="P388">
            <v>-56.866858782364346</v>
          </cell>
          <cell r="Q388">
            <v>-54.396384800997602</v>
          </cell>
          <cell r="R388">
            <v>-4.6988416752008044</v>
          </cell>
          <cell r="S388">
            <v>-2.0536140016985893</v>
          </cell>
          <cell r="T388">
            <v>-5.9395485943068209</v>
          </cell>
          <cell r="U388">
            <v>-5.3596693594324503</v>
          </cell>
          <cell r="V388">
            <v>-0.80120481927711262</v>
          </cell>
          <cell r="W388">
            <v>15.024390243902431</v>
          </cell>
          <cell r="X388">
            <v>-0.87761219967850135</v>
          </cell>
          <cell r="Y388">
            <v>14619.613526570049</v>
          </cell>
          <cell r="Z388">
            <v>-4.1462585528203704</v>
          </cell>
          <cell r="AA388">
            <v>-26.428633814434054</v>
          </cell>
          <cell r="AB388">
            <v>-37.310918781761373</v>
          </cell>
          <cell r="AC388">
            <v>-14.79146783801648</v>
          </cell>
          <cell r="AD388">
            <v>-27.105764677568011</v>
          </cell>
          <cell r="AE388">
            <v>-28.779316357010575</v>
          </cell>
          <cell r="AF388">
            <v>-0.87761219967850135</v>
          </cell>
          <cell r="AG388">
            <v>-21.73186945783927</v>
          </cell>
          <cell r="AH388">
            <v>-20.300406912466784</v>
          </cell>
          <cell r="AI388">
            <v>-46.37426370638876</v>
          </cell>
          <cell r="AJ388">
            <v>-0.87761219967850135</v>
          </cell>
          <cell r="AK388">
            <v>0</v>
          </cell>
          <cell r="AL388">
            <v>-14.738403612766326</v>
          </cell>
          <cell r="AM388">
            <v>-30.401653371617254</v>
          </cell>
          <cell r="AN388">
            <v>-2.1655472109836094</v>
          </cell>
          <cell r="AO388">
            <v>0.70125792812283372</v>
          </cell>
          <cell r="AP388">
            <v>-12.85115421343087</v>
          </cell>
          <cell r="AQ388">
            <v>-30.886318542257229</v>
          </cell>
          <cell r="AR388">
            <v>-21.049439300409244</v>
          </cell>
          <cell r="AS388">
            <v>16.120846774050456</v>
          </cell>
          <cell r="AT388">
            <v>17.860367675993082</v>
          </cell>
          <cell r="AU388">
            <v>16.566934472192727</v>
          </cell>
          <cell r="AV388">
            <v>1.1979776811754439</v>
          </cell>
          <cell r="AW388">
            <v>-18.54236091948971</v>
          </cell>
          <cell r="AX388">
            <v>-7.969751643879297</v>
          </cell>
        </row>
        <row r="389">
          <cell r="B389">
            <v>1998</v>
          </cell>
          <cell r="C389">
            <v>-20.371747211895908</v>
          </cell>
          <cell r="D389">
            <v>-7.8833326110910313</v>
          </cell>
          <cell r="E389">
            <v>-26.649107231582526</v>
          </cell>
          <cell r="F389">
            <v>-11.363636363636365</v>
          </cell>
          <cell r="G389">
            <v>-14.042572780992424</v>
          </cell>
          <cell r="H389">
            <v>-23.810462237697838</v>
          </cell>
          <cell r="I389">
            <v>1.2765957446808418</v>
          </cell>
          <cell r="J389">
            <v>-100</v>
          </cell>
          <cell r="K389">
            <v>-25.020082344152506</v>
          </cell>
          <cell r="L389">
            <v>-77.854991285099658</v>
          </cell>
          <cell r="O389">
            <v>0</v>
          </cell>
          <cell r="P389">
            <v>-77.854991285099658</v>
          </cell>
          <cell r="Q389">
            <v>-72.1010498698883</v>
          </cell>
          <cell r="R389">
            <v>-0.65513145398009565</v>
          </cell>
          <cell r="S389">
            <v>4.666560441109957</v>
          </cell>
          <cell r="T389">
            <v>6.4876748210861201</v>
          </cell>
          <cell r="U389">
            <v>14.008058686054792</v>
          </cell>
          <cell r="V389">
            <v>19.990823397637026</v>
          </cell>
          <cell r="W389">
            <v>21.636209422468955</v>
          </cell>
          <cell r="X389">
            <v>13.342099495945646</v>
          </cell>
          <cell r="Y389">
            <v>45.118823351799819</v>
          </cell>
          <cell r="Z389">
            <v>0.19982133301632565</v>
          </cell>
          <cell r="AA389">
            <v>-19.672944215025012</v>
          </cell>
          <cell r="AB389">
            <v>-12.608344887518729</v>
          </cell>
          <cell r="AC389">
            <v>8.7947943049441424</v>
          </cell>
          <cell r="AD389">
            <v>-19.294903330416791</v>
          </cell>
          <cell r="AE389">
            <v>5.022297241189877</v>
          </cell>
          <cell r="AF389">
            <v>13.342099495945646</v>
          </cell>
          <cell r="AG389">
            <v>-91.202711456468137</v>
          </cell>
          <cell r="AH389">
            <v>4.3417675743408157</v>
          </cell>
          <cell r="AI389">
            <v>7.1211301879140265</v>
          </cell>
          <cell r="AJ389">
            <v>13.342099495945646</v>
          </cell>
          <cell r="AK389">
            <v>0</v>
          </cell>
          <cell r="AL389">
            <v>-94.648122755256765</v>
          </cell>
          <cell r="AM389">
            <v>-85.970185085155791</v>
          </cell>
          <cell r="AN389">
            <v>9.4797837427051945E-2</v>
          </cell>
          <cell r="AO389">
            <v>-8.7149004357749185</v>
          </cell>
          <cell r="AP389">
            <v>-94.653191414167509</v>
          </cell>
          <cell r="AQ389">
            <v>-84.630772183171786</v>
          </cell>
          <cell r="AR389">
            <v>-90.664923854620625</v>
          </cell>
          <cell r="AS389">
            <v>-18.510968269270698</v>
          </cell>
          <cell r="AT389">
            <v>-9.2894409877071205</v>
          </cell>
          <cell r="AU389">
            <v>-11.121501827366597</v>
          </cell>
          <cell r="AV389">
            <v>-95.6429374549096</v>
          </cell>
          <cell r="AW389">
            <v>-86.058487531482314</v>
          </cell>
          <cell r="AX389">
            <v>-91.703124518715057</v>
          </cell>
        </row>
        <row r="390">
          <cell r="B390">
            <v>1999</v>
          </cell>
          <cell r="C390">
            <v>-32.352941176470587</v>
          </cell>
          <cell r="D390">
            <v>-4.3000206779624683</v>
          </cell>
          <cell r="E390">
            <v>-35.26177869391578</v>
          </cell>
          <cell r="F390">
            <v>-16.239316239316238</v>
          </cell>
          <cell r="G390">
            <v>-7.8975252702242926</v>
          </cell>
          <cell r="H390">
            <v>-22.854337405828883</v>
          </cell>
          <cell r="I390">
            <v>1.0270774976657293</v>
          </cell>
          <cell r="J390">
            <v>0</v>
          </cell>
          <cell r="K390">
            <v>-28.615982789845194</v>
          </cell>
          <cell r="L390">
            <v>-90.635379061371836</v>
          </cell>
          <cell r="O390">
            <v>0</v>
          </cell>
          <cell r="P390">
            <v>-90.635379061371836</v>
          </cell>
          <cell r="Q390">
            <v>-72.483185859162319</v>
          </cell>
          <cell r="R390">
            <v>0.83705868049384069</v>
          </cell>
          <cell r="S390">
            <v>-1.7546486211336254</v>
          </cell>
          <cell r="T390">
            <v>2.6618641834314394</v>
          </cell>
          <cell r="U390">
            <v>-3.5084530249023804</v>
          </cell>
          <cell r="V390">
            <v>4.9541697126469053</v>
          </cell>
          <cell r="W390">
            <v>-0.41204437400951255</v>
          </cell>
          <cell r="X390">
            <v>3.499593951815605</v>
          </cell>
          <cell r="Y390">
            <v>-68.198746526374123</v>
          </cell>
          <cell r="Z390">
            <v>0.13954875279837964</v>
          </cell>
          <cell r="AA390">
            <v>-6.7933265387305592</v>
          </cell>
          <cell r="AB390">
            <v>7.7274060597754879</v>
          </cell>
          <cell r="AC390">
            <v>15.57906967309577</v>
          </cell>
          <cell r="AD390">
            <v>-5.9519144148204255</v>
          </cell>
          <cell r="AE390">
            <v>-8.1533619227124774</v>
          </cell>
          <cell r="AF390">
            <v>3.499593951815605</v>
          </cell>
          <cell r="AG390">
            <v>71.325007327274264</v>
          </cell>
          <cell r="AH390">
            <v>2.2607632993485449</v>
          </cell>
          <cell r="AI390">
            <v>-39.438397223536839</v>
          </cell>
          <cell r="AJ390">
            <v>3.499593951815605</v>
          </cell>
          <cell r="AK390">
            <v>0</v>
          </cell>
          <cell r="AL390">
            <v>297.60903975340619</v>
          </cell>
          <cell r="AM390">
            <v>-59.767679094409168</v>
          </cell>
          <cell r="AN390">
            <v>-2.5897474830338441</v>
          </cell>
          <cell r="AO390">
            <v>-11.290056604448861</v>
          </cell>
          <cell r="AP390">
            <v>308.17986760085006</v>
          </cell>
          <cell r="AQ390">
            <v>-54.64733786809235</v>
          </cell>
          <cell r="AR390">
            <v>70.470800226630942</v>
          </cell>
          <cell r="AS390">
            <v>-15.838169030030713</v>
          </cell>
          <cell r="AT390">
            <v>-5.8909037975169998</v>
          </cell>
          <cell r="AU390">
            <v>-20.380931297772598</v>
          </cell>
          <cell r="AV390">
            <v>243.5316502236719</v>
          </cell>
          <cell r="AW390">
            <v>-57.319019563895942</v>
          </cell>
          <cell r="AX390">
            <v>35.727263549678099</v>
          </cell>
        </row>
        <row r="391">
          <cell r="B391">
            <v>2000</v>
          </cell>
          <cell r="C391">
            <v>-10.041407867494822</v>
          </cell>
          <cell r="D391">
            <v>-10.793028893572043</v>
          </cell>
          <cell r="E391">
            <v>-19.750664708606735</v>
          </cell>
          <cell r="F391">
            <v>-5.2154195011337778</v>
          </cell>
          <cell r="G391">
            <v>5.0007524986551255</v>
          </cell>
          <cell r="H391">
            <v>-0.4754772234969451</v>
          </cell>
          <cell r="I391">
            <v>0.92421441774490631</v>
          </cell>
          <cell r="J391">
            <v>0</v>
          </cell>
          <cell r="K391">
            <v>-8.9361495833026101</v>
          </cell>
          <cell r="L391">
            <v>48.033924441017732</v>
          </cell>
          <cell r="O391">
            <v>0</v>
          </cell>
          <cell r="P391">
            <v>48.033924441017732</v>
          </cell>
          <cell r="Q391">
            <v>4.7774431238727155</v>
          </cell>
          <cell r="R391">
            <v>-1.9074102239408308</v>
          </cell>
          <cell r="S391">
            <v>-3.0325195818475592</v>
          </cell>
          <cell r="T391">
            <v>4.1588225226766973</v>
          </cell>
          <cell r="U391">
            <v>-0.22037339441242088</v>
          </cell>
          <cell r="V391">
            <v>-4.1309472781825951</v>
          </cell>
          <cell r="W391">
            <v>-1.7716953108423472</v>
          </cell>
          <cell r="X391">
            <v>43.978693735904571</v>
          </cell>
          <cell r="Y391">
            <v>354.3864140638334</v>
          </cell>
          <cell r="Z391">
            <v>-0.85008573969468371</v>
          </cell>
          <cell r="AA391">
            <v>-0.69148337315388941</v>
          </cell>
          <cell r="AB391">
            <v>-0.23905279934354207</v>
          </cell>
          <cell r="AC391">
            <v>0.45558083956724893</v>
          </cell>
          <cell r="AD391">
            <v>-0.66145385067969409</v>
          </cell>
          <cell r="AE391">
            <v>4.2206632386605936</v>
          </cell>
          <cell r="AF391">
            <v>52.667617198650738</v>
          </cell>
          <cell r="AG391">
            <v>-94.096194961695033</v>
          </cell>
          <cell r="AH391">
            <v>-4.1495329828772798</v>
          </cell>
          <cell r="AI391">
            <v>46.678822610054695</v>
          </cell>
          <cell r="AJ391">
            <v>-6.7066308573170748</v>
          </cell>
          <cell r="AK391">
            <v>0</v>
          </cell>
          <cell r="AL391">
            <v>-94.963038024834333</v>
          </cell>
          <cell r="AM391">
            <v>-89.133173021871059</v>
          </cell>
          <cell r="AN391">
            <v>-41.104858980547768</v>
          </cell>
          <cell r="AO391">
            <v>-62.582224896413209</v>
          </cell>
          <cell r="AP391">
            <v>-91.447576339953017</v>
          </cell>
          <cell r="AQ391">
            <v>-70.958115633424541</v>
          </cell>
          <cell r="AR391">
            <v>-87.876252632655422</v>
          </cell>
          <cell r="AS391">
            <v>54.291075282078353</v>
          </cell>
          <cell r="AT391">
            <v>6.0665009024869265</v>
          </cell>
          <cell r="AU391">
            <v>40.387294665231366</v>
          </cell>
          <cell r="AV391">
            <v>-86.804373572234638</v>
          </cell>
          <cell r="AW391">
            <v>-69.196289456227035</v>
          </cell>
          <cell r="AX391">
            <v>-82.979799058937729</v>
          </cell>
        </row>
        <row r="392">
          <cell r="B392">
            <v>2001</v>
          </cell>
          <cell r="C392">
            <v>14.537782892213279</v>
          </cell>
          <cell r="D392">
            <v>-10.666335092901525</v>
          </cell>
          <cell r="E392">
            <v>2.3207991609497824</v>
          </cell>
          <cell r="F392">
            <v>0.23923444976075015</v>
          </cell>
          <cell r="G392">
            <v>2.8937143469402127</v>
          </cell>
          <cell r="H392">
            <v>3.1398715582965142</v>
          </cell>
          <cell r="I392">
            <v>5.8379120879120894</v>
          </cell>
          <cell r="J392">
            <v>0</v>
          </cell>
          <cell r="K392">
            <v>2.8711492425872676</v>
          </cell>
          <cell r="L392">
            <v>120.93750000000001</v>
          </cell>
          <cell r="O392">
            <v>0</v>
          </cell>
          <cell r="P392">
            <v>120.93750000000001</v>
          </cell>
          <cell r="Q392">
            <v>43.024709599690844</v>
          </cell>
          <cell r="R392">
            <v>-1.0408533599645775</v>
          </cell>
          <cell r="S392">
            <v>5.9404073422177461</v>
          </cell>
          <cell r="T392">
            <v>-4.8800525796910961</v>
          </cell>
          <cell r="U392">
            <v>0.56397372484362496</v>
          </cell>
          <cell r="V392">
            <v>-8.5675962666964427</v>
          </cell>
          <cell r="W392">
            <v>12.14494005832163</v>
          </cell>
          <cell r="X392">
            <v>152.59728969440292</v>
          </cell>
          <cell r="Y392">
            <v>94.821109963376841</v>
          </cell>
          <cell r="Z392">
            <v>0.45668532752225488</v>
          </cell>
          <cell r="AA392">
            <v>1.7224609487268339</v>
          </cell>
          <cell r="AB392">
            <v>11.5093312269829</v>
          </cell>
          <cell r="AC392">
            <v>9.6211497313156258</v>
          </cell>
          <cell r="AD392">
            <v>2.3748145690817068</v>
          </cell>
          <cell r="AE392">
            <v>2.3010192396869744</v>
          </cell>
          <cell r="AF392">
            <v>172.27463111755043</v>
          </cell>
          <cell r="AG392">
            <v>-68.338437452792618</v>
          </cell>
          <cell r="AH392">
            <v>-24.397701881345913</v>
          </cell>
          <cell r="AI392">
            <v>90.800923459421057</v>
          </cell>
          <cell r="AJ392">
            <v>-20.265128759661977</v>
          </cell>
          <cell r="AK392">
            <v>474.80785858573154</v>
          </cell>
          <cell r="AL392">
            <v>-76.221449099984866</v>
          </cell>
          <cell r="AM392">
            <v>-47.418335089567961</v>
          </cell>
          <cell r="AN392">
            <v>27.218106077545535</v>
          </cell>
          <cell r="AO392">
            <v>-31.865259579976147</v>
          </cell>
          <cell r="AP392">
            <v>-81.308831240168786</v>
          </cell>
          <cell r="AQ392">
            <v>-22.826938818161235</v>
          </cell>
          <cell r="AR392">
            <v>-56.890947564371984</v>
          </cell>
          <cell r="AS392">
            <v>-21.034540160941528</v>
          </cell>
          <cell r="AT392">
            <v>12.076236780151284</v>
          </cell>
          <cell r="AU392">
            <v>-0.34979732401189123</v>
          </cell>
          <cell r="AV392">
            <v>-85.240432639504832</v>
          </cell>
          <cell r="AW392">
            <v>-13.507337219351367</v>
          </cell>
          <cell r="AX392">
            <v>-57.041741876198707</v>
          </cell>
        </row>
        <row r="393">
          <cell r="B393">
            <v>2002</v>
          </cell>
          <cell r="C393">
            <v>7.5686537173476287</v>
          </cell>
          <cell r="D393">
            <v>0.30482500362376541</v>
          </cell>
          <cell r="E393">
            <v>7.8965498699395731</v>
          </cell>
          <cell r="F393">
            <v>2.5059665871121739</v>
          </cell>
          <cell r="G393">
            <v>2.3283034380153556</v>
          </cell>
          <cell r="H393">
            <v>4.8926165313307735</v>
          </cell>
          <cell r="I393">
            <v>5.2303698896820183</v>
          </cell>
          <cell r="J393">
            <v>-4.7619047619047672</v>
          </cell>
          <cell r="K393">
            <v>6.0602456375033364</v>
          </cell>
          <cell r="L393">
            <v>-21.027817067421029</v>
          </cell>
          <cell r="O393">
            <v>0</v>
          </cell>
          <cell r="P393">
            <v>-21.027817067421029</v>
          </cell>
          <cell r="Q393">
            <v>-8.1707152950676321</v>
          </cell>
          <cell r="R393">
            <v>1.7327873088828882</v>
          </cell>
          <cell r="S393">
            <v>2.3526968492256994</v>
          </cell>
          <cell r="T393">
            <v>-3.2345828295042622</v>
          </cell>
          <cell r="U393">
            <v>9.108297659166098E-3</v>
          </cell>
          <cell r="V393">
            <v>10.055012224938874</v>
          </cell>
          <cell r="W393">
            <v>2.571387297154093</v>
          </cell>
          <cell r="X393">
            <v>6.9837374026383792</v>
          </cell>
          <cell r="Y393">
            <v>63.212670410270007</v>
          </cell>
          <cell r="Z393">
            <v>3.0402501666060067</v>
          </cell>
          <cell r="AA393">
            <v>2.5715334268425316</v>
          </cell>
          <cell r="AB393">
            <v>6.9956573634036401</v>
          </cell>
          <cell r="AC393">
            <v>4.3132083422702694</v>
          </cell>
          <cell r="AD393">
            <v>2.8927401395264951</v>
          </cell>
          <cell r="AE393">
            <v>2.725298537468368</v>
          </cell>
          <cell r="AF393">
            <v>-2.2835199300695663</v>
          </cell>
          <cell r="AG393">
            <v>208.38863587074385</v>
          </cell>
          <cell r="AH393">
            <v>19.894329654690313</v>
          </cell>
          <cell r="AI393">
            <v>-19.825018615040957</v>
          </cell>
          <cell r="AJ393">
            <v>-14.84253352755035</v>
          </cell>
          <cell r="AK393">
            <v>0.45385184858048877</v>
          </cell>
          <cell r="AL393">
            <v>321.74777353689564</v>
          </cell>
          <cell r="AM393">
            <v>72.344689378757508</v>
          </cell>
          <cell r="AN393">
            <v>45.371562947940717</v>
          </cell>
          <cell r="AO393">
            <v>57.814057607693471</v>
          </cell>
          <cell r="AP393">
            <v>190.11710748953604</v>
          </cell>
          <cell r="AQ393">
            <v>9.2074381657338833</v>
          </cell>
          <cell r="AR393">
            <v>54.89564356881003</v>
          </cell>
          <cell r="AS393">
            <v>44.11165198783047</v>
          </cell>
          <cell r="AT393">
            <v>6.5330769979253356</v>
          </cell>
          <cell r="AU393">
            <v>15.730784428000511</v>
          </cell>
          <cell r="AV393">
            <v>318.09255630248032</v>
          </cell>
          <cell r="AW393">
            <v>16.342044188562998</v>
          </cell>
          <cell r="AX393">
            <v>79.261943346983571</v>
          </cell>
        </row>
        <row r="394">
          <cell r="B394">
            <v>2003</v>
          </cell>
          <cell r="C394">
            <v>5.6039850560398508</v>
          </cell>
          <cell r="D394">
            <v>0.38850962914502851</v>
          </cell>
          <cell r="E394">
            <v>6.0142667067434319</v>
          </cell>
          <cell r="F394">
            <v>2.7939464493597299</v>
          </cell>
          <cell r="G394">
            <v>3.6855473973861574</v>
          </cell>
          <cell r="H394">
            <v>6.58246606739461</v>
          </cell>
          <cell r="I394">
            <v>0</v>
          </cell>
          <cell r="J394">
            <v>-1.1249999999999982</v>
          </cell>
          <cell r="K394">
            <v>6.2229776814022975</v>
          </cell>
          <cell r="L394">
            <v>-4.7820895522388103</v>
          </cell>
          <cell r="O394">
            <v>0</v>
          </cell>
          <cell r="P394">
            <v>-4.7820895522388103</v>
          </cell>
          <cell r="Q394">
            <v>1.2508540146584313</v>
          </cell>
          <cell r="R394">
            <v>4.5146833662765395</v>
          </cell>
          <cell r="S394">
            <v>1.1594538972143464</v>
          </cell>
          <cell r="T394">
            <v>-3.1731155442495607</v>
          </cell>
          <cell r="U394">
            <v>-1.4246682279469014</v>
          </cell>
          <cell r="V394">
            <v>15.584559844487679</v>
          </cell>
          <cell r="W394">
            <v>4.8870945026056045</v>
          </cell>
          <cell r="X394">
            <v>-16.058255373334163</v>
          </cell>
          <cell r="Y394">
            <v>60.449301185486704</v>
          </cell>
          <cell r="Z394">
            <v>6.0980524015259885</v>
          </cell>
          <cell r="AA394">
            <v>5.9166209405281611</v>
          </cell>
          <cell r="AB394">
            <v>-1.5583140345515556</v>
          </cell>
          <cell r="AC394">
            <v>-7.0573767447480007</v>
          </cell>
          <cell r="AD394">
            <v>5.3522740125420798</v>
          </cell>
          <cell r="AE394">
            <v>5.6328761960349638</v>
          </cell>
          <cell r="AF394">
            <v>-14.829175049006228</v>
          </cell>
          <cell r="AG394">
            <v>-64.559276501779223</v>
          </cell>
          <cell r="AH394">
            <v>23.129404558970677</v>
          </cell>
          <cell r="AI394">
            <v>-28.732296261899236</v>
          </cell>
          <cell r="AJ394">
            <v>26.536510557980343</v>
          </cell>
          <cell r="AK394">
            <v>-22.47236441589553</v>
          </cell>
          <cell r="AL394">
            <v>-73.990836931314703</v>
          </cell>
          <cell r="AM394">
            <v>-36.860465116279073</v>
          </cell>
          <cell r="AN394">
            <v>-22.91953535780501</v>
          </cell>
          <cell r="AO394">
            <v>-13.94961542315678</v>
          </cell>
          <cell r="AP394">
            <v>-66.257127289749747</v>
          </cell>
          <cell r="AQ394">
            <v>-26.624924229900259</v>
          </cell>
          <cell r="AR394">
            <v>-45.371617329437171</v>
          </cell>
          <cell r="AS394">
            <v>-1.7864334591212172</v>
          </cell>
          <cell r="AT394">
            <v>14.449559386789845</v>
          </cell>
          <cell r="AU394">
            <v>8.467597884557021</v>
          </cell>
          <cell r="AV394">
            <v>-66.859921257914337</v>
          </cell>
          <cell r="AW394">
            <v>-16.022549081397653</v>
          </cell>
          <cell r="AX394">
            <v>-40.745905554056883</v>
          </cell>
        </row>
        <row r="395">
          <cell r="B395">
            <v>2004</v>
          </cell>
          <cell r="C395">
            <v>4.8349056603773422</v>
          </cell>
          <cell r="D395">
            <v>-1.1039002690931721</v>
          </cell>
          <cell r="E395">
            <v>3.6776328546888726</v>
          </cell>
          <cell r="F395">
            <v>7.2480181200453186</v>
          </cell>
          <cell r="G395">
            <v>-2.1169123974033366</v>
          </cell>
          <cell r="H395">
            <v>4.9776715284926887</v>
          </cell>
          <cell r="I395">
            <v>0</v>
          </cell>
          <cell r="J395">
            <v>-39.317319848293295</v>
          </cell>
          <cell r="K395">
            <v>4.3515057656327238</v>
          </cell>
          <cell r="L395">
            <v>-16.085648003009588</v>
          </cell>
          <cell r="O395">
            <v>0</v>
          </cell>
          <cell r="P395">
            <v>-16.085648003009588</v>
          </cell>
          <cell r="Q395">
            <v>-4.3318898103647303</v>
          </cell>
          <cell r="R395">
            <v>2.9455580529689218</v>
          </cell>
          <cell r="S395">
            <v>1.3610705177799387</v>
          </cell>
          <cell r="T395">
            <v>3.2632743362832839</v>
          </cell>
          <cell r="U395">
            <v>-1.6338113150625388</v>
          </cell>
          <cell r="V395">
            <v>4.723463552928675</v>
          </cell>
          <cell r="W395">
            <v>8.6742458150567803</v>
          </cell>
          <cell r="X395">
            <v>-48.173943284934381</v>
          </cell>
          <cell r="Y395">
            <v>22.695691153648955</v>
          </cell>
          <cell r="Z395">
            <v>3.6850915905055626</v>
          </cell>
          <cell r="AA395">
            <v>3.398233398466699</v>
          </cell>
          <cell r="AB395">
            <v>-9.7733514039622715</v>
          </cell>
          <cell r="AC395">
            <v>-12.738694240228954</v>
          </cell>
          <cell r="AD395">
            <v>2.469027608179819</v>
          </cell>
          <cell r="AE395">
            <v>2.6611046514011916</v>
          </cell>
          <cell r="AF395">
            <v>-48.528131608449307</v>
          </cell>
          <cell r="AG395">
            <v>-15.735375823478048</v>
          </cell>
          <cell r="AH395">
            <v>-1.1821677374478701</v>
          </cell>
          <cell r="AI395">
            <v>15.70288320573383</v>
          </cell>
          <cell r="AJ395">
            <v>-21.936325921782451</v>
          </cell>
          <cell r="AK395">
            <v>-56.547525331474006</v>
          </cell>
          <cell r="AL395">
            <v>-54.012323305545486</v>
          </cell>
          <cell r="AM395">
            <v>30.570902394106824</v>
          </cell>
          <cell r="AN395">
            <v>-42.232940685202692</v>
          </cell>
          <cell r="AO395">
            <v>157.26554150132137</v>
          </cell>
          <cell r="AP395">
            <v>-20.391175801682969</v>
          </cell>
          <cell r="AQ395">
            <v>-49.246641570365092</v>
          </cell>
          <cell r="AR395">
            <v>-40.815851900088376</v>
          </cell>
          <cell r="AS395">
            <v>4.5943915581395212</v>
          </cell>
          <cell r="AT395">
            <v>5.6662040647324163</v>
          </cell>
          <cell r="AU395">
            <v>4.2344921052873463</v>
          </cell>
          <cell r="AV395">
            <v>-16.733634703181355</v>
          </cell>
          <cell r="AW395">
            <v>-46.3708527120369</v>
          </cell>
          <cell r="AX395">
            <v>-38.309703821216047</v>
          </cell>
        </row>
        <row r="396">
          <cell r="B396">
            <v>2005</v>
          </cell>
          <cell r="C396">
            <v>2.8965129358830222</v>
          </cell>
          <cell r="D396">
            <v>0.35974344492608612</v>
          </cell>
          <cell r="E396">
            <v>3.266676396227397</v>
          </cell>
          <cell r="F396">
            <v>1.0559662090813049</v>
          </cell>
          <cell r="G396">
            <v>126.36763722876209</v>
          </cell>
          <cell r="H396">
            <v>128.75800298619359</v>
          </cell>
          <cell r="I396">
            <v>0</v>
          </cell>
          <cell r="J396">
            <v>0</v>
          </cell>
          <cell r="K396">
            <v>77.264157905435098</v>
          </cell>
          <cell r="L396">
            <v>-100</v>
          </cell>
          <cell r="O396">
            <v>0</v>
          </cell>
          <cell r="P396">
            <v>-100</v>
          </cell>
          <cell r="Q396">
            <v>11.201026509856039</v>
          </cell>
          <cell r="R396">
            <v>0.41637960116289729</v>
          </cell>
          <cell r="S396">
            <v>-0.8851133600950245</v>
          </cell>
          <cell r="T396">
            <v>0.49991073022668253</v>
          </cell>
          <cell r="U396">
            <v>0.19647683490191525</v>
          </cell>
          <cell r="V396">
            <v>5.5795172983389874</v>
          </cell>
          <cell r="W396">
            <v>2.1828665568369043</v>
          </cell>
          <cell r="X396">
            <v>84.36506675143039</v>
          </cell>
          <cell r="Y396">
            <v>14.779334459277859</v>
          </cell>
          <cell r="Z396">
            <v>1.4599868429554297</v>
          </cell>
          <cell r="AA396">
            <v>1.7824764841390506</v>
          </cell>
          <cell r="AB396">
            <v>8.2732177997696397</v>
          </cell>
          <cell r="AC396">
            <v>6.3770715154902291</v>
          </cell>
          <cell r="AD396">
            <v>2.185667073746056</v>
          </cell>
          <cell r="AE396">
            <v>2.0771273961128767</v>
          </cell>
          <cell r="AF396">
            <v>86.712325605306177</v>
          </cell>
          <cell r="AG396">
            <v>-45.994442612913858</v>
          </cell>
          <cell r="AH396">
            <v>-1.8792892740174483</v>
          </cell>
          <cell r="AI396">
            <v>13.543573138110654</v>
          </cell>
          <cell r="AJ396">
            <v>-4.2335940765510287</v>
          </cell>
          <cell r="AK396">
            <v>135.98559722038001</v>
          </cell>
          <cell r="AL396">
            <v>26.465952080706188</v>
          </cell>
          <cell r="AM396">
            <v>-76.868829337094496</v>
          </cell>
          <cell r="AN396">
            <v>230.63068090470082</v>
          </cell>
          <cell r="AO396">
            <v>41.867681306786508</v>
          </cell>
          <cell r="AP396">
            <v>-61.750085704490921</v>
          </cell>
          <cell r="AQ396">
            <v>-83.695250073986386</v>
          </cell>
          <cell r="AR396">
            <v>-75.070732474064755</v>
          </cell>
          <cell r="AS396">
            <v>15.316952813461015</v>
          </cell>
          <cell r="AT396">
            <v>16.920373321648462</v>
          </cell>
          <cell r="AU396">
            <v>13.353537334418174</v>
          </cell>
          <cell r="AV396">
            <v>-55.891364380658516</v>
          </cell>
          <cell r="AW396">
            <v>-80.936425517343679</v>
          </cell>
          <cell r="AX396">
            <v>-71.741793427792004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64">
          <cell r="C264">
            <v>665.33333333333337</v>
          </cell>
        </row>
      </sheetData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2016"/>
      <sheetName val="Sept 20 Meeting"/>
      <sheetName val="CF PT"/>
      <sheetName val="Mgmt Board Category"/>
      <sheetName val="Data"/>
      <sheetName val="Plan"/>
      <sheetName val="Amortization Period"/>
      <sheetName val="2018 5 Yr Plan"/>
      <sheetName val="2017 Asset_10 yr plan"/>
      <sheetName val="2017 Planning Projects"/>
      <sheetName val="2018 5 Yr Planning"/>
      <sheetName val="PT2017"/>
      <sheetName val="Closings"/>
      <sheetName val="Monthly Spending"/>
      <sheetName val="Drop Downs"/>
      <sheetName val="Rate Base Additions"/>
      <sheetName val="CF Forecast"/>
      <sheetName val="DSM"/>
      <sheetName val="DSM GRA"/>
      <sheetName val="5.2 (original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D1">
            <v>2.3599999999999999E-2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Summary"/>
      <sheetName val="Usage Summary"/>
      <sheetName val="Projects"/>
      <sheetName val="Mainframe"/>
      <sheetName val="Distributed"/>
      <sheetName val="User ID Fees"/>
      <sheetName val="Hardware"/>
      <sheetName val="Service Requests"/>
      <sheetName val="Voice"/>
      <sheetName val="WAN"/>
      <sheetName val="XEROX"/>
      <sheetName val="Pricing Schedule"/>
      <sheetName val="WAN Charges"/>
      <sheetName val="Dist. Application Fee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"/>
      <sheetName val="ENER"/>
      <sheetName val="DEM"/>
      <sheetName val="TOTAL"/>
      <sheetName val="OTHER"/>
      <sheetName val="TABLES"/>
      <sheetName val="S2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9">
          <cell r="B9">
            <v>1160</v>
          </cell>
          <cell r="C9">
            <v>14.65</v>
          </cell>
          <cell r="D9">
            <v>0.12139999999999999</v>
          </cell>
          <cell r="E9">
            <v>0.12820000000000001</v>
          </cell>
          <cell r="F9">
            <v>0.1399</v>
          </cell>
          <cell r="G9">
            <v>0</v>
          </cell>
          <cell r="H9">
            <v>0</v>
          </cell>
        </row>
        <row r="10">
          <cell r="B10">
            <v>1180</v>
          </cell>
          <cell r="C10">
            <v>18.47</v>
          </cell>
          <cell r="D10">
            <v>0.16470000000000001</v>
          </cell>
          <cell r="E10">
            <v>0.17469999999999999</v>
          </cell>
          <cell r="F10">
            <v>0.1885</v>
          </cell>
          <cell r="G10">
            <v>0</v>
          </cell>
          <cell r="H10">
            <v>0</v>
          </cell>
        </row>
        <row r="11">
          <cell r="B11">
            <v>1260</v>
          </cell>
          <cell r="C11">
            <v>14.65</v>
          </cell>
          <cell r="D11">
            <v>0.12139999999999999</v>
          </cell>
          <cell r="E11">
            <v>0.12820000000000001</v>
          </cell>
          <cell r="F11">
            <v>0.1399</v>
          </cell>
          <cell r="G11">
            <v>0</v>
          </cell>
          <cell r="H11">
            <v>0</v>
          </cell>
        </row>
        <row r="12">
          <cell r="B12">
            <v>1280</v>
          </cell>
          <cell r="C12">
            <v>18.47</v>
          </cell>
          <cell r="D12">
            <v>0.16470000000000001</v>
          </cell>
          <cell r="E12">
            <v>0.17469999999999999</v>
          </cell>
          <cell r="F12">
            <v>0.1885</v>
          </cell>
          <cell r="G12">
            <v>0</v>
          </cell>
          <cell r="H12">
            <v>0</v>
          </cell>
        </row>
        <row r="13">
          <cell r="B13">
            <v>1360</v>
          </cell>
          <cell r="C13">
            <v>14.65</v>
          </cell>
          <cell r="D13">
            <v>0.12139999999999999</v>
          </cell>
          <cell r="E13">
            <v>0.12820000000000001</v>
          </cell>
          <cell r="F13">
            <v>0.1399</v>
          </cell>
          <cell r="G13">
            <v>0</v>
          </cell>
          <cell r="H13">
            <v>0</v>
          </cell>
        </row>
        <row r="14">
          <cell r="B14">
            <v>1380</v>
          </cell>
          <cell r="C14">
            <v>18.47</v>
          </cell>
          <cell r="D14">
            <v>0.16470000000000001</v>
          </cell>
          <cell r="E14">
            <v>0.17469999999999999</v>
          </cell>
          <cell r="F14">
            <v>0.1885</v>
          </cell>
          <cell r="G14">
            <v>0</v>
          </cell>
          <cell r="H14">
            <v>0</v>
          </cell>
        </row>
        <row r="15">
          <cell r="B15">
            <v>1460</v>
          </cell>
          <cell r="C15">
            <v>14.65</v>
          </cell>
          <cell r="D15">
            <v>0.12139999999999999</v>
          </cell>
          <cell r="E15">
            <v>0.12820000000000001</v>
          </cell>
          <cell r="F15">
            <v>0.30769999999999997</v>
          </cell>
          <cell r="G15">
            <v>0</v>
          </cell>
          <cell r="H15">
            <v>0</v>
          </cell>
        </row>
        <row r="16">
          <cell r="B16">
            <v>1480</v>
          </cell>
          <cell r="C16">
            <v>18.47</v>
          </cell>
          <cell r="D16">
            <v>0.16470000000000001</v>
          </cell>
          <cell r="E16">
            <v>0.17469999999999999</v>
          </cell>
          <cell r="F16">
            <v>0.41449999999999998</v>
          </cell>
          <cell r="G16">
            <v>0</v>
          </cell>
          <cell r="H16">
            <v>0</v>
          </cell>
        </row>
        <row r="17">
          <cell r="B17">
            <v>2160</v>
          </cell>
          <cell r="C17">
            <v>0</v>
          </cell>
          <cell r="D17">
            <v>0.1</v>
          </cell>
          <cell r="E17">
            <v>0.1288</v>
          </cell>
          <cell r="F17">
            <v>0.15679999999999999</v>
          </cell>
          <cell r="G17">
            <v>0.12859999999999999</v>
          </cell>
          <cell r="H17">
            <v>7.39</v>
          </cell>
        </row>
        <row r="18">
          <cell r="B18">
            <v>2170</v>
          </cell>
          <cell r="C18">
            <v>0</v>
          </cell>
          <cell r="D18">
            <v>0.1</v>
          </cell>
          <cell r="E18">
            <v>0.1288</v>
          </cell>
          <cell r="F18">
            <v>0.15679999999999999</v>
          </cell>
          <cell r="G18">
            <v>0.12859999999999999</v>
          </cell>
          <cell r="H18">
            <v>7.39</v>
          </cell>
        </row>
        <row r="19">
          <cell r="B19">
            <v>2180</v>
          </cell>
          <cell r="C19">
            <v>0</v>
          </cell>
          <cell r="D19">
            <v>0.1381</v>
          </cell>
          <cell r="E19">
            <v>0.15</v>
          </cell>
          <cell r="F19">
            <v>0.2</v>
          </cell>
          <cell r="G19">
            <v>0.12859999999999999</v>
          </cell>
          <cell r="H19">
            <v>12.31</v>
          </cell>
        </row>
        <row r="20">
          <cell r="B20">
            <v>2260</v>
          </cell>
          <cell r="C20">
            <v>0</v>
          </cell>
          <cell r="D20">
            <v>0.1</v>
          </cell>
          <cell r="E20">
            <v>0.1288</v>
          </cell>
          <cell r="F20">
            <v>0.15679999999999999</v>
          </cell>
          <cell r="G20">
            <v>0.1522</v>
          </cell>
          <cell r="H20">
            <v>7.39</v>
          </cell>
        </row>
        <row r="21">
          <cell r="B21">
            <v>2280</v>
          </cell>
          <cell r="C21">
            <v>0</v>
          </cell>
          <cell r="D21">
            <v>0.1381</v>
          </cell>
          <cell r="E21">
            <v>0.15</v>
          </cell>
          <cell r="F21">
            <v>0.2</v>
          </cell>
          <cell r="G21">
            <v>0.1522</v>
          </cell>
          <cell r="H21">
            <v>12.31</v>
          </cell>
        </row>
        <row r="22">
          <cell r="B22">
            <v>2360</v>
          </cell>
          <cell r="C22">
            <v>0</v>
          </cell>
          <cell r="D22">
            <v>0.1</v>
          </cell>
          <cell r="E22">
            <v>0.1288</v>
          </cell>
          <cell r="F22">
            <v>0.15679999999999999</v>
          </cell>
          <cell r="G22">
            <v>0.12859999999999999</v>
          </cell>
          <cell r="H22">
            <v>7.39</v>
          </cell>
        </row>
        <row r="23">
          <cell r="B23">
            <v>2370</v>
          </cell>
          <cell r="C23">
            <v>0</v>
          </cell>
          <cell r="D23">
            <v>0.1</v>
          </cell>
          <cell r="E23">
            <v>0.1288</v>
          </cell>
          <cell r="F23">
            <v>0.15679999999999999</v>
          </cell>
          <cell r="G23">
            <v>0.12859999999999999</v>
          </cell>
          <cell r="H23">
            <v>7.39</v>
          </cell>
        </row>
        <row r="24">
          <cell r="B24">
            <v>2380</v>
          </cell>
          <cell r="C24">
            <v>0</v>
          </cell>
          <cell r="D24">
            <v>0.1381</v>
          </cell>
          <cell r="E24">
            <v>0.15</v>
          </cell>
          <cell r="F24">
            <v>0.2</v>
          </cell>
          <cell r="G24">
            <v>0.12859999999999999</v>
          </cell>
          <cell r="H24">
            <v>12.31</v>
          </cell>
        </row>
        <row r="25">
          <cell r="B25">
            <v>2460</v>
          </cell>
          <cell r="C25">
            <v>0</v>
          </cell>
          <cell r="D25">
            <v>0.1</v>
          </cell>
          <cell r="E25">
            <v>0.1288</v>
          </cell>
          <cell r="F25">
            <v>0.15679999999999999</v>
          </cell>
          <cell r="G25">
            <v>0.31719999999999998</v>
          </cell>
          <cell r="H25">
            <v>7.39</v>
          </cell>
        </row>
        <row r="26">
          <cell r="B26">
            <v>2480</v>
          </cell>
          <cell r="C26">
            <v>0</v>
          </cell>
          <cell r="D26">
            <v>0.1381</v>
          </cell>
          <cell r="E26">
            <v>0.15</v>
          </cell>
          <cell r="F26">
            <v>0.2</v>
          </cell>
          <cell r="G26">
            <v>0.31719999999999998</v>
          </cell>
          <cell r="H26">
            <v>12.31</v>
          </cell>
        </row>
        <row r="27">
          <cell r="B27">
            <v>6410</v>
          </cell>
          <cell r="C27">
            <v>9.9600000000000009</v>
          </cell>
        </row>
        <row r="28">
          <cell r="B28">
            <v>6120</v>
          </cell>
          <cell r="C28">
            <v>20.23</v>
          </cell>
        </row>
        <row r="29">
          <cell r="B29">
            <v>6430</v>
          </cell>
          <cell r="C29">
            <v>12.1</v>
          </cell>
        </row>
        <row r="30">
          <cell r="B30">
            <v>6140</v>
          </cell>
          <cell r="C30">
            <v>12.79</v>
          </cell>
        </row>
        <row r="31">
          <cell r="B31">
            <v>6180</v>
          </cell>
          <cell r="C31">
            <v>20.23</v>
          </cell>
        </row>
        <row r="32">
          <cell r="B32">
            <v>6190</v>
          </cell>
          <cell r="C32">
            <v>27.67</v>
          </cell>
        </row>
        <row r="33">
          <cell r="B33">
            <v>6360</v>
          </cell>
          <cell r="C33">
            <v>15.27</v>
          </cell>
        </row>
        <row r="34">
          <cell r="B34">
            <v>6580</v>
          </cell>
          <cell r="C34">
            <v>21.5</v>
          </cell>
        </row>
        <row r="35">
          <cell r="B35">
            <v>6590</v>
          </cell>
          <cell r="C35">
            <v>28.94</v>
          </cell>
        </row>
        <row r="36">
          <cell r="B36">
            <v>6640</v>
          </cell>
          <cell r="C36">
            <v>11.3</v>
          </cell>
        </row>
        <row r="37">
          <cell r="B37">
            <v>6720</v>
          </cell>
          <cell r="C37">
            <v>19.05</v>
          </cell>
        </row>
        <row r="38">
          <cell r="B38">
            <v>6780</v>
          </cell>
          <cell r="C38">
            <v>19.05</v>
          </cell>
        </row>
        <row r="39">
          <cell r="B39">
            <v>6790</v>
          </cell>
          <cell r="C39">
            <v>29.13</v>
          </cell>
        </row>
        <row r="40">
          <cell r="B40">
            <v>6450</v>
          </cell>
          <cell r="C40">
            <v>14.92</v>
          </cell>
        </row>
        <row r="41">
          <cell r="B41">
            <v>6440</v>
          </cell>
          <cell r="C41">
            <v>12.19</v>
          </cell>
        </row>
        <row r="42">
          <cell r="B42">
            <v>6420</v>
          </cell>
          <cell r="C42">
            <v>10.36</v>
          </cell>
        </row>
        <row r="43">
          <cell r="B43">
            <v>7100</v>
          </cell>
          <cell r="C43">
            <v>17.46</v>
          </cell>
        </row>
        <row r="44">
          <cell r="B44">
            <v>7120</v>
          </cell>
          <cell r="C44">
            <v>12.15</v>
          </cell>
        </row>
        <row r="45">
          <cell r="B45">
            <v>7130</v>
          </cell>
          <cell r="C45">
            <v>9.81</v>
          </cell>
        </row>
        <row r="46">
          <cell r="B46">
            <v>7200</v>
          </cell>
          <cell r="C46">
            <v>21.35</v>
          </cell>
        </row>
        <row r="47">
          <cell r="B47">
            <v>7220</v>
          </cell>
          <cell r="C47">
            <v>16.2</v>
          </cell>
        </row>
        <row r="48">
          <cell r="B48">
            <v>7300</v>
          </cell>
          <cell r="C48">
            <v>28.36</v>
          </cell>
        </row>
        <row r="49">
          <cell r="B49">
            <v>7400</v>
          </cell>
          <cell r="C49">
            <v>31.32</v>
          </cell>
        </row>
        <row r="50">
          <cell r="B50">
            <v>7420</v>
          </cell>
          <cell r="C50">
            <v>21.85</v>
          </cell>
        </row>
        <row r="51">
          <cell r="B51">
            <v>7430</v>
          </cell>
          <cell r="C51">
            <v>12.63</v>
          </cell>
        </row>
        <row r="52">
          <cell r="B52">
            <v>7500</v>
          </cell>
          <cell r="C52">
            <v>14.33</v>
          </cell>
        </row>
        <row r="53">
          <cell r="B53">
            <v>7520</v>
          </cell>
          <cell r="C53">
            <v>7.95</v>
          </cell>
        </row>
        <row r="54">
          <cell r="B54">
            <v>7530</v>
          </cell>
          <cell r="C54">
            <v>9.0399999999999991</v>
          </cell>
        </row>
        <row r="55">
          <cell r="B55">
            <v>3200</v>
          </cell>
          <cell r="C55">
            <v>0</v>
          </cell>
          <cell r="D55">
            <v>7.4999999999999997E-2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</row>
        <row r="56">
          <cell r="B56">
            <v>4200</v>
          </cell>
          <cell r="C56">
            <v>0</v>
          </cell>
          <cell r="D56">
            <v>8.2979999999999998E-2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</row>
        <row r="61">
          <cell r="B61" t="str">
            <v>Carmacks</v>
          </cell>
          <cell r="C61" t="str">
            <v>Hydro</v>
          </cell>
        </row>
        <row r="62">
          <cell r="B62" t="str">
            <v>Carcross</v>
          </cell>
          <cell r="C62" t="str">
            <v>Hydro</v>
          </cell>
        </row>
        <row r="63">
          <cell r="B63" t="str">
            <v>Haines Junction</v>
          </cell>
          <cell r="C63" t="str">
            <v>Hydro</v>
          </cell>
        </row>
        <row r="64">
          <cell r="B64" t="str">
            <v>Teslin</v>
          </cell>
          <cell r="C64" t="str">
            <v>Hydro</v>
          </cell>
        </row>
        <row r="65">
          <cell r="B65" t="str">
            <v>Upper Liard</v>
          </cell>
          <cell r="C65" t="str">
            <v>Large Diesel</v>
          </cell>
        </row>
        <row r="66">
          <cell r="B66" t="str">
            <v>Destruction Bay</v>
          </cell>
          <cell r="C66" t="str">
            <v>Small Diesel</v>
          </cell>
        </row>
        <row r="67">
          <cell r="B67" t="str">
            <v>Whitehorse</v>
          </cell>
          <cell r="C67" t="str">
            <v>Hydro</v>
          </cell>
        </row>
        <row r="68">
          <cell r="B68" t="str">
            <v>Beaver Creek</v>
          </cell>
          <cell r="C68" t="str">
            <v>Small Diesel</v>
          </cell>
        </row>
        <row r="69">
          <cell r="B69" t="str">
            <v>Watson Lake</v>
          </cell>
          <cell r="C69" t="str">
            <v>Large Diesel</v>
          </cell>
        </row>
        <row r="70">
          <cell r="B70" t="str">
            <v>Old Crow</v>
          </cell>
          <cell r="C70" t="str">
            <v>Old Crow Zone</v>
          </cell>
        </row>
        <row r="71">
          <cell r="B71" t="str">
            <v>Keno City</v>
          </cell>
          <cell r="C71" t="str">
            <v>Hydro</v>
          </cell>
        </row>
        <row r="72">
          <cell r="B72" t="str">
            <v>Stewart Crossing</v>
          </cell>
          <cell r="C72" t="str">
            <v>Hydro</v>
          </cell>
        </row>
        <row r="73">
          <cell r="B73" t="str">
            <v>Lower Post B.C.</v>
          </cell>
          <cell r="C73" t="str">
            <v>Large Diesel</v>
          </cell>
        </row>
        <row r="74">
          <cell r="B74" t="str">
            <v>Ross River</v>
          </cell>
          <cell r="C74" t="str">
            <v>Hydro</v>
          </cell>
        </row>
        <row r="75">
          <cell r="B75" t="str">
            <v>Pelly Crossing</v>
          </cell>
          <cell r="C75" t="str">
            <v>Hydro</v>
          </cell>
        </row>
        <row r="76">
          <cell r="B76" t="str">
            <v>Swift River</v>
          </cell>
          <cell r="C76" t="str">
            <v>Small Diesel</v>
          </cell>
        </row>
        <row r="77">
          <cell r="B77" t="str">
            <v>Tagish</v>
          </cell>
          <cell r="C77" t="str">
            <v>Hydro</v>
          </cell>
        </row>
        <row r="78">
          <cell r="B78" t="str">
            <v>Marsh Lake</v>
          </cell>
          <cell r="C78" t="str">
            <v>Hydro</v>
          </cell>
        </row>
        <row r="79">
          <cell r="B79" t="str">
            <v>Deep Creek</v>
          </cell>
          <cell r="C79" t="str">
            <v>Hydro</v>
          </cell>
        </row>
        <row r="80">
          <cell r="B80" t="str">
            <v>Minto Landing</v>
          </cell>
          <cell r="C80" t="str">
            <v>Hydro</v>
          </cell>
        </row>
      </sheetData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"/>
      <sheetName val="A for Supp #2 2000-01"/>
      <sheetName val="B"/>
      <sheetName val="C"/>
      <sheetName val="D"/>
      <sheetName val="E"/>
      <sheetName val="F"/>
      <sheetName val="G"/>
      <sheetName val="I"/>
      <sheetName val="J"/>
      <sheetName val="K"/>
      <sheetName val="K-2"/>
      <sheetName val="Lists"/>
      <sheetName val="Drop Down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C Summary"/>
      <sheetName val="Revenue Schedule"/>
      <sheetName val="Rider Calc."/>
      <sheetName val="Industrial RC by Class"/>
      <sheetName val="Bdets, Costs, Rates, Revenues"/>
      <sheetName val="Rates"/>
      <sheetName val="Allocation Factors"/>
      <sheetName val="Rider H(a)&amp;(b) Allocators"/>
      <sheetName val="R31 actuals inc. T-connect"/>
      <sheetName val="R31 Actuals minus T-connect"/>
      <sheetName val="Other Ind Actuals inc. T-con"/>
      <sheetName val="Other Ind Actuals minus T-con"/>
      <sheetName val="T-con Actuals by Class"/>
      <sheetName val="T-con Actuals by Rate &amp; Class"/>
      <sheetName val="Rates 21,41,51,56  Actuals"/>
      <sheetName val="Lights"/>
      <sheetName val="Existing Rates Lights"/>
    </sheetNames>
    <sheetDataSet>
      <sheetData sheetId="0"/>
      <sheetData sheetId="1"/>
      <sheetData sheetId="2"/>
      <sheetData sheetId="3"/>
      <sheetData sheetId="4"/>
      <sheetData sheetId="5" refreshError="1">
        <row r="5">
          <cell r="C5">
            <v>-0.83071901575685991</v>
          </cell>
        </row>
        <row r="8">
          <cell r="C8">
            <v>4.4000000000000004</v>
          </cell>
        </row>
        <row r="14">
          <cell r="C14">
            <v>3.57</v>
          </cell>
        </row>
        <row r="15">
          <cell r="C15">
            <v>1.43</v>
          </cell>
        </row>
        <row r="16">
          <cell r="B16">
            <v>16.100000000000001</v>
          </cell>
          <cell r="C16">
            <v>2.65</v>
          </cell>
        </row>
        <row r="17">
          <cell r="B17">
            <v>0</v>
          </cell>
        </row>
        <row r="26">
          <cell r="D26">
            <v>3.8</v>
          </cell>
          <cell r="E26">
            <v>3.8</v>
          </cell>
        </row>
        <row r="27">
          <cell r="C27">
            <v>1.1499999999999999</v>
          </cell>
          <cell r="D27">
            <v>0.87</v>
          </cell>
          <cell r="E27">
            <v>0.87</v>
          </cell>
        </row>
        <row r="28">
          <cell r="C28">
            <v>4.92</v>
          </cell>
          <cell r="D28">
            <v>2.11</v>
          </cell>
          <cell r="E28">
            <v>0</v>
          </cell>
        </row>
        <row r="38">
          <cell r="D38">
            <v>3.8</v>
          </cell>
          <cell r="E38">
            <v>3.8</v>
          </cell>
        </row>
        <row r="39">
          <cell r="C39">
            <v>0</v>
          </cell>
          <cell r="D39">
            <v>1.4500263064735606</v>
          </cell>
          <cell r="E39">
            <v>1.4500263064735606</v>
          </cell>
        </row>
        <row r="40">
          <cell r="C40">
            <v>0</v>
          </cell>
          <cell r="D40">
            <v>15.580692709283298</v>
          </cell>
          <cell r="E40">
            <v>2.5806927092832996</v>
          </cell>
        </row>
        <row r="50">
          <cell r="D50">
            <v>3.7885101369575112</v>
          </cell>
          <cell r="E50">
            <v>3.7885101369575112</v>
          </cell>
        </row>
        <row r="51">
          <cell r="C51">
            <v>7.79</v>
          </cell>
          <cell r="D51">
            <v>0.68772606973776895</v>
          </cell>
          <cell r="E51">
            <v>0.68772606973776895</v>
          </cell>
        </row>
        <row r="52">
          <cell r="C52">
            <v>19.75</v>
          </cell>
          <cell r="D52">
            <v>0</v>
          </cell>
          <cell r="E52">
            <v>0</v>
          </cell>
        </row>
        <row r="64">
          <cell r="C64">
            <v>7.42</v>
          </cell>
        </row>
        <row r="74">
          <cell r="E74">
            <v>3.46</v>
          </cell>
          <cell r="F74">
            <v>3.46</v>
          </cell>
        </row>
        <row r="75">
          <cell r="C75">
            <v>1.72</v>
          </cell>
          <cell r="D75">
            <v>1.72</v>
          </cell>
          <cell r="E75">
            <v>0.66</v>
          </cell>
          <cell r="F75">
            <v>0.77</v>
          </cell>
          <cell r="G75">
            <v>-1</v>
          </cell>
        </row>
        <row r="76">
          <cell r="C76">
            <v>3.61</v>
          </cell>
          <cell r="D76">
            <v>1.92</v>
          </cell>
          <cell r="E76">
            <v>0</v>
          </cell>
          <cell r="F76">
            <v>0</v>
          </cell>
        </row>
        <row r="77">
          <cell r="C77">
            <v>0.9</v>
          </cell>
          <cell r="D77">
            <v>0</v>
          </cell>
        </row>
        <row r="86">
          <cell r="E86">
            <v>3.28</v>
          </cell>
          <cell r="F86">
            <v>3.28</v>
          </cell>
        </row>
        <row r="87">
          <cell r="C87">
            <v>1.88</v>
          </cell>
          <cell r="D87">
            <v>1.88</v>
          </cell>
          <cell r="E87">
            <v>0.67</v>
          </cell>
          <cell r="F87">
            <v>0.67</v>
          </cell>
          <cell r="G87">
            <v>1</v>
          </cell>
        </row>
        <row r="88">
          <cell r="E88">
            <v>0</v>
          </cell>
          <cell r="F88">
            <v>0</v>
          </cell>
        </row>
        <row r="89">
          <cell r="C89">
            <v>2.57</v>
          </cell>
          <cell r="D89">
            <v>0</v>
          </cell>
        </row>
        <row r="98">
          <cell r="E98">
            <v>3.5129124496081867</v>
          </cell>
          <cell r="F98">
            <v>3.5129124496081867</v>
          </cell>
        </row>
        <row r="99">
          <cell r="C99">
            <v>1.88</v>
          </cell>
          <cell r="D99">
            <v>1.88</v>
          </cell>
          <cell r="E99">
            <v>1.2566640723086093</v>
          </cell>
          <cell r="F99">
            <v>1.2566640723086093</v>
          </cell>
        </row>
        <row r="100">
          <cell r="E100">
            <v>0</v>
          </cell>
          <cell r="F100">
            <v>0</v>
          </cell>
        </row>
        <row r="101">
          <cell r="C101">
            <v>2.57</v>
          </cell>
          <cell r="D101">
            <v>0</v>
          </cell>
        </row>
        <row r="110">
          <cell r="E110">
            <v>3.3143804832130375</v>
          </cell>
          <cell r="F110">
            <v>3.3143804832130375</v>
          </cell>
        </row>
        <row r="111">
          <cell r="E111">
            <v>0.3</v>
          </cell>
          <cell r="F111">
            <v>0.3</v>
          </cell>
        </row>
        <row r="113">
          <cell r="B113">
            <v>0</v>
          </cell>
        </row>
        <row r="122">
          <cell r="E122">
            <v>3.6214105820639735</v>
          </cell>
          <cell r="F122">
            <v>3.6214105820639735</v>
          </cell>
        </row>
        <row r="134">
          <cell r="D134">
            <v>3.49</v>
          </cell>
          <cell r="E134">
            <v>3.49</v>
          </cell>
        </row>
        <row r="135">
          <cell r="C135">
            <v>1.02</v>
          </cell>
          <cell r="D135">
            <v>0.68</v>
          </cell>
          <cell r="E135">
            <v>0.68</v>
          </cell>
        </row>
        <row r="136">
          <cell r="C136">
            <v>7.56</v>
          </cell>
          <cell r="D136">
            <v>0</v>
          </cell>
          <cell r="E136">
            <v>0</v>
          </cell>
        </row>
        <row r="137">
          <cell r="C137">
            <v>0.9</v>
          </cell>
        </row>
        <row r="146">
          <cell r="D146">
            <v>3.53</v>
          </cell>
          <cell r="E146">
            <v>3.53</v>
          </cell>
        </row>
        <row r="147">
          <cell r="C147">
            <v>1.03</v>
          </cell>
          <cell r="D147">
            <v>0.75</v>
          </cell>
          <cell r="E147">
            <v>0.75</v>
          </cell>
        </row>
        <row r="148">
          <cell r="B148">
            <v>6.8</v>
          </cell>
          <cell r="C148">
            <v>1.4</v>
          </cell>
          <cell r="D148">
            <v>0</v>
          </cell>
          <cell r="E148">
            <v>0</v>
          </cell>
        </row>
        <row r="158">
          <cell r="D158">
            <v>3.53</v>
          </cell>
          <cell r="E158">
            <v>3.53</v>
          </cell>
        </row>
        <row r="159">
          <cell r="C159">
            <v>1.03</v>
          </cell>
          <cell r="D159">
            <v>0.75</v>
          </cell>
          <cell r="E159">
            <v>0.75</v>
          </cell>
        </row>
        <row r="160">
          <cell r="B160">
            <v>16.91</v>
          </cell>
          <cell r="C160">
            <v>3.13</v>
          </cell>
          <cell r="D160">
            <v>1.5</v>
          </cell>
          <cell r="E160">
            <v>1.5</v>
          </cell>
        </row>
        <row r="170">
          <cell r="D170">
            <v>0.77500000000000002</v>
          </cell>
        </row>
        <row r="171">
          <cell r="D171">
            <v>0.39400000000000002</v>
          </cell>
        </row>
        <row r="172">
          <cell r="D172">
            <v>1.7</v>
          </cell>
        </row>
        <row r="182">
          <cell r="D182">
            <v>0.77500000000000002</v>
          </cell>
        </row>
        <row r="183">
          <cell r="D183">
            <v>0.39400000000000002</v>
          </cell>
        </row>
        <row r="184">
          <cell r="D184">
            <v>1.41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blank 1 (4)"/>
      <sheetName val="SUMMARY 1"/>
      <sheetName val="SUMMARY 2"/>
      <sheetName val="SUMMARY 3"/>
      <sheetName val="blank 1 (3)"/>
      <sheetName val="CORPORATE SERVICES"/>
      <sheetName val="LAND  CLAIMS AND IMPLEMENTATION"/>
      <sheetName val="INTERGOV"/>
      <sheetName val="AUDIT"/>
      <sheetName val="GOVERNANCE LIAISON &amp; CAPACITY "/>
      <sheetName val="COMMISH"/>
      <sheetName val="DAP"/>
      <sheetName val="CABINET"/>
      <sheetName val="YWBS"/>
      <sheetName val="YOUTH DIRECTORATE"/>
      <sheetName val="NORTHERN STRATEGY"/>
      <sheetName val="PLEBISCITES"/>
      <sheetName val="REVENUES"/>
      <sheetName val="TRANSFERS"/>
      <sheetName val="ASSETS"/>
      <sheetName val="blank 1 (5)"/>
      <sheetName val="RF blanck (1)"/>
      <sheetName val="blank (6)"/>
      <sheetName val="Restricted Funds (2)"/>
      <sheetName val="blank 1"/>
      <sheetName val="Sheet1"/>
      <sheetName val="blank (1)"/>
      <sheetName val="WATER BOARD SECRETARIAT"/>
      <sheetName val="blank 1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v. Sheet"/>
      <sheetName val="Sales Gen Actuals"/>
      <sheetName val="Summary Total"/>
      <sheetName val="Summary Source&amp;Carrier"/>
      <sheetName val="Summary Source"/>
      <sheetName val="Summary Carrier"/>
      <sheetName val="Lists"/>
      <sheetName val="LNG Properties"/>
      <sheetName val="YTD Info"/>
      <sheetName val="Sheet1"/>
      <sheetName val="Sept-16 Ferus price"/>
      <sheetName val="Dec-16 Ferus price"/>
      <sheetName val="Sept-Dec-16 Ferus price"/>
    </sheetNames>
    <sheetDataSet>
      <sheetData sheetId="0">
        <row r="31">
          <cell r="R31">
            <v>906.90499999999997</v>
          </cell>
        </row>
      </sheetData>
      <sheetData sheetId="1">
        <row r="8">
          <cell r="D8">
            <v>135300</v>
          </cell>
        </row>
      </sheetData>
      <sheetData sheetId="2">
        <row r="1">
          <cell r="C1">
            <v>2016</v>
          </cell>
        </row>
      </sheetData>
      <sheetData sheetId="3">
        <row r="16">
          <cell r="C16">
            <v>71102</v>
          </cell>
        </row>
      </sheetData>
      <sheetData sheetId="4"/>
      <sheetData sheetId="5"/>
      <sheetData sheetId="6">
        <row r="2">
          <cell r="A2" t="str">
            <v>Choose from…</v>
          </cell>
          <cell r="C2" t="str">
            <v>Choose from…</v>
          </cell>
        </row>
        <row r="3">
          <cell r="A3" t="str">
            <v>FortisBC</v>
          </cell>
          <cell r="C3" t="str">
            <v>FortisBC</v>
          </cell>
          <cell r="E3">
            <v>2016</v>
          </cell>
        </row>
        <row r="4">
          <cell r="A4" t="str">
            <v>Ventures West</v>
          </cell>
          <cell r="C4" t="str">
            <v>AltaGas</v>
          </cell>
          <cell r="E4">
            <v>2017</v>
          </cell>
        </row>
        <row r="5">
          <cell r="A5" t="str">
            <v>Cryopeak</v>
          </cell>
          <cell r="C5" t="str">
            <v>Ferus</v>
          </cell>
          <cell r="E5">
            <v>2018</v>
          </cell>
        </row>
        <row r="6">
          <cell r="A6" t="str">
            <v>Ferus</v>
          </cell>
          <cell r="C6" t="str">
            <v>New Source 1</v>
          </cell>
          <cell r="E6">
            <v>2019</v>
          </cell>
        </row>
        <row r="7">
          <cell r="A7" t="str">
            <v>AltaGas</v>
          </cell>
          <cell r="C7" t="str">
            <v>New Source 2</v>
          </cell>
          <cell r="E7">
            <v>2020</v>
          </cell>
        </row>
        <row r="8">
          <cell r="A8" t="str">
            <v>New Carrier 1</v>
          </cell>
          <cell r="C8" t="str">
            <v>New Source 3</v>
          </cell>
          <cell r="E8">
            <v>2021</v>
          </cell>
        </row>
        <row r="9">
          <cell r="A9" t="str">
            <v>New Carrier 2</v>
          </cell>
          <cell r="C9" t="str">
            <v>New Source 4</v>
          </cell>
          <cell r="E9">
            <v>2022</v>
          </cell>
        </row>
        <row r="10">
          <cell r="A10" t="str">
            <v>New Carrier 3</v>
          </cell>
          <cell r="C10" t="str">
            <v>New Source 5</v>
          </cell>
          <cell r="E10">
            <v>2023</v>
          </cell>
        </row>
        <row r="11">
          <cell r="A11" t="str">
            <v>New Carrier 4</v>
          </cell>
          <cell r="E11">
            <v>2024</v>
          </cell>
        </row>
        <row r="12">
          <cell r="A12" t="str">
            <v>New Carrier 5</v>
          </cell>
          <cell r="E12">
            <v>2025</v>
          </cell>
        </row>
      </sheetData>
      <sheetData sheetId="7">
        <row r="3">
          <cell r="B3">
            <v>438.63361775443298</v>
          </cell>
        </row>
      </sheetData>
      <sheetData sheetId="8"/>
      <sheetData sheetId="9" refreshError="1"/>
      <sheetData sheetId="10"/>
      <sheetData sheetId="11">
        <row r="10">
          <cell r="J10">
            <v>9405.5529999999999</v>
          </cell>
        </row>
      </sheetData>
      <sheetData sheetId="1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summary KPI"/>
      <sheetName val="Financial KPI"/>
      <sheetName val="KPI Explainations"/>
      <sheetName val="Assumptions"/>
      <sheetName val="Slide-LNG"/>
      <sheetName val="Slide-RB"/>
      <sheetName val="Summary"/>
      <sheetName val="BS"/>
      <sheetName val="IS"/>
      <sheetName val="Labour"/>
      <sheetName val="Non Labour"/>
      <sheetName val="Sales"/>
      <sheetName val="Generation"/>
      <sheetName val="Debt"/>
      <sheetName val="Debt Details"/>
      <sheetName val="Debt KDFN"/>
      <sheetName val="Flex Note"/>
      <sheetName val="2014 WIP PT"/>
      <sheetName val="Capital PT"/>
      <sheetName val="Capital"/>
      <sheetName val="Capital Details PT"/>
      <sheetName val="Capital Details"/>
      <sheetName val="Capital KDFN"/>
      <sheetName val="Deferred PT"/>
      <sheetName val="Deferred WIP"/>
      <sheetName val="ConstFin"/>
      <sheetName val="ConstFin (2)"/>
      <sheetName val="Financing Details"/>
      <sheetName val="2014 WIP"/>
      <sheetName val="Cash Flow"/>
      <sheetName val="Operating"/>
      <sheetName val="Investing"/>
      <sheetName val="Financing"/>
      <sheetName val="Other Rev. BP Data"/>
      <sheetName val="Revenue Analysis"/>
      <sheetName val="tb by object"/>
      <sheetName val="Cas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>
            <v>0</v>
          </cell>
          <cell r="F1">
            <v>0</v>
          </cell>
        </row>
        <row r="2">
          <cell r="A2">
            <v>0</v>
          </cell>
          <cell r="B2" t="str">
            <v>Yukon Energy Corporation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</row>
        <row r="3">
          <cell r="A3">
            <v>0</v>
          </cell>
          <cell r="B3" t="str">
            <v>Balance Sheet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</row>
        <row r="4">
          <cell r="A4">
            <v>0</v>
          </cell>
          <cell r="B4" t="str">
            <v>($000s)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</row>
        <row r="5">
          <cell r="A5">
            <v>0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</row>
        <row r="6">
          <cell r="A6">
            <v>0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</row>
        <row r="7">
          <cell r="A7">
            <v>0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</row>
        <row r="8">
          <cell r="A8">
            <v>0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</row>
        <row r="9">
          <cell r="A9">
            <v>0</v>
          </cell>
          <cell r="D9">
            <v>0</v>
          </cell>
          <cell r="E9">
            <v>2014</v>
          </cell>
          <cell r="F9" t="str">
            <v>2015</v>
          </cell>
        </row>
        <row r="10">
          <cell r="A10">
            <v>0</v>
          </cell>
          <cell r="E10" t="str">
            <v>Actuals</v>
          </cell>
          <cell r="F10" t="str">
            <v>BP</v>
          </cell>
        </row>
        <row r="11">
          <cell r="A11">
            <v>0</v>
          </cell>
          <cell r="C11" t="str">
            <v>ASSETS</v>
          </cell>
          <cell r="E11">
            <v>0</v>
          </cell>
          <cell r="F11">
            <v>0</v>
          </cell>
        </row>
        <row r="12">
          <cell r="A12">
            <v>0</v>
          </cell>
          <cell r="C12" t="str">
            <v>Current assets</v>
          </cell>
          <cell r="D12">
            <v>0</v>
          </cell>
          <cell r="E12">
            <v>0</v>
          </cell>
          <cell r="F12">
            <v>0</v>
          </cell>
        </row>
        <row r="13">
          <cell r="A13">
            <v>1</v>
          </cell>
          <cell r="B13">
            <v>0</v>
          </cell>
          <cell r="C13">
            <v>0</v>
          </cell>
          <cell r="D13" t="str">
            <v>Cash and short-term investments</v>
          </cell>
          <cell r="E13">
            <v>-10798</v>
          </cell>
          <cell r="F13">
            <v>5285.1623928874851</v>
          </cell>
        </row>
        <row r="14">
          <cell r="A14">
            <v>2</v>
          </cell>
          <cell r="B14">
            <v>0</v>
          </cell>
          <cell r="C14">
            <v>0</v>
          </cell>
          <cell r="D14" t="str">
            <v>Accounts receivable</v>
          </cell>
          <cell r="E14">
            <v>7188</v>
          </cell>
          <cell r="F14">
            <v>6473</v>
          </cell>
        </row>
        <row r="15">
          <cell r="A15">
            <v>3</v>
          </cell>
          <cell r="B15">
            <v>0</v>
          </cell>
          <cell r="C15">
            <v>0</v>
          </cell>
          <cell r="D15" t="str">
            <v>Inventories</v>
          </cell>
          <cell r="E15">
            <v>3065</v>
          </cell>
          <cell r="F15">
            <v>3110</v>
          </cell>
        </row>
        <row r="16">
          <cell r="A16">
            <v>4</v>
          </cell>
          <cell r="B16">
            <v>0</v>
          </cell>
          <cell r="C16">
            <v>0</v>
          </cell>
          <cell r="D16" t="str">
            <v>Prepaid expenses</v>
          </cell>
          <cell r="E16">
            <v>719</v>
          </cell>
          <cell r="F16">
            <v>570</v>
          </cell>
        </row>
        <row r="17">
          <cell r="A17">
            <v>0</v>
          </cell>
          <cell r="B17">
            <v>0</v>
          </cell>
          <cell r="C17">
            <v>0</v>
          </cell>
          <cell r="D17">
            <v>0</v>
          </cell>
          <cell r="E17">
            <v>174</v>
          </cell>
          <cell r="F17">
            <v>15438.162392887485</v>
          </cell>
        </row>
        <row r="18">
          <cell r="A18">
            <v>0</v>
          </cell>
          <cell r="E18">
            <v>0</v>
          </cell>
          <cell r="F18">
            <v>0</v>
          </cell>
        </row>
        <row r="19">
          <cell r="A19">
            <v>8</v>
          </cell>
          <cell r="D19" t="str">
            <v>Customer contribution financing</v>
          </cell>
          <cell r="E19">
            <v>0</v>
          </cell>
          <cell r="F19">
            <v>0</v>
          </cell>
        </row>
        <row r="20">
          <cell r="A20">
            <v>0</v>
          </cell>
          <cell r="E20">
            <v>0</v>
          </cell>
          <cell r="F20">
            <v>0</v>
          </cell>
        </row>
        <row r="21">
          <cell r="A21">
            <v>10</v>
          </cell>
          <cell r="B21">
            <v>0</v>
          </cell>
          <cell r="C21" t="str">
            <v>Diesel Contingency Fund</v>
          </cell>
          <cell r="D21">
            <v>0</v>
          </cell>
          <cell r="E21">
            <v>9627</v>
          </cell>
          <cell r="F21">
            <v>12207.837607112515</v>
          </cell>
        </row>
        <row r="22">
          <cell r="A22">
            <v>0</v>
          </cell>
          <cell r="C22" t="str">
            <v>Deferred costs</v>
          </cell>
          <cell r="D22">
            <v>0</v>
          </cell>
          <cell r="E22">
            <v>0</v>
          </cell>
          <cell r="F22">
            <v>0</v>
          </cell>
        </row>
        <row r="23">
          <cell r="A23">
            <v>5</v>
          </cell>
          <cell r="B23">
            <v>0</v>
          </cell>
          <cell r="C23">
            <v>0</v>
          </cell>
          <cell r="D23" t="str">
            <v>Feasibility and relicencing costs</v>
          </cell>
          <cell r="E23">
            <v>22116</v>
          </cell>
          <cell r="F23">
            <v>24050</v>
          </cell>
        </row>
        <row r="24">
          <cell r="A24">
            <v>6</v>
          </cell>
          <cell r="B24">
            <v>0</v>
          </cell>
          <cell r="C24">
            <v>0</v>
          </cell>
          <cell r="D24" t="str">
            <v>Regulatory costs</v>
          </cell>
          <cell r="E24">
            <v>3650</v>
          </cell>
          <cell r="F24">
            <v>4085</v>
          </cell>
        </row>
        <row r="25">
          <cell r="A25">
            <v>0</v>
          </cell>
          <cell r="B25">
            <v>0</v>
          </cell>
          <cell r="C25">
            <v>0</v>
          </cell>
          <cell r="D25" t="str">
            <v>Vegetation management deferred cost</v>
          </cell>
          <cell r="E25">
            <v>917</v>
          </cell>
          <cell r="F25">
            <v>2124</v>
          </cell>
        </row>
        <row r="26">
          <cell r="A26">
            <v>7</v>
          </cell>
          <cell r="B26">
            <v>0</v>
          </cell>
          <cell r="C26">
            <v>0</v>
          </cell>
          <cell r="D26" t="str">
            <v>Dam safety review</v>
          </cell>
          <cell r="E26">
            <v>24</v>
          </cell>
          <cell r="F26">
            <v>150</v>
          </cell>
        </row>
        <row r="27">
          <cell r="A27">
            <v>0</v>
          </cell>
          <cell r="B27">
            <v>0</v>
          </cell>
          <cell r="C27">
            <v>0</v>
          </cell>
          <cell r="D27">
            <v>0</v>
          </cell>
          <cell r="E27">
            <v>26707</v>
          </cell>
          <cell r="F27">
            <v>30409</v>
          </cell>
        </row>
        <row r="28">
          <cell r="A28">
            <v>0</v>
          </cell>
          <cell r="C28" t="str">
            <v>Capital assets</v>
          </cell>
          <cell r="D28">
            <v>0</v>
          </cell>
          <cell r="E28">
            <v>0</v>
          </cell>
          <cell r="F28">
            <v>0</v>
          </cell>
        </row>
        <row r="29">
          <cell r="A29">
            <v>11</v>
          </cell>
          <cell r="B29">
            <v>0</v>
          </cell>
          <cell r="C29">
            <v>0</v>
          </cell>
          <cell r="D29" t="str">
            <v>Property, plant and equipment</v>
          </cell>
          <cell r="E29">
            <v>555553</v>
          </cell>
          <cell r="F29">
            <v>579356</v>
          </cell>
        </row>
        <row r="30">
          <cell r="A30">
            <v>12</v>
          </cell>
          <cell r="B30">
            <v>0</v>
          </cell>
          <cell r="C30">
            <v>0</v>
          </cell>
          <cell r="D30" t="str">
            <v>Accumulated amortization</v>
          </cell>
          <cell r="E30">
            <v>-121086</v>
          </cell>
          <cell r="F30">
            <v>-133579</v>
          </cell>
        </row>
        <row r="31">
          <cell r="A31">
            <v>13</v>
          </cell>
          <cell r="D31" t="str">
            <v>Contributions for plant extensions</v>
          </cell>
          <cell r="E31">
            <v>-166913</v>
          </cell>
          <cell r="F31">
            <v>-163253</v>
          </cell>
        </row>
        <row r="32">
          <cell r="A32">
            <v>0</v>
          </cell>
          <cell r="B32">
            <v>0</v>
          </cell>
          <cell r="C32">
            <v>0</v>
          </cell>
          <cell r="D32">
            <v>0</v>
          </cell>
          <cell r="E32">
            <v>267554</v>
          </cell>
          <cell r="F32">
            <v>282524</v>
          </cell>
        </row>
        <row r="33">
          <cell r="A33">
            <v>0</v>
          </cell>
          <cell r="D33">
            <v>0</v>
          </cell>
          <cell r="E33">
            <v>304062</v>
          </cell>
          <cell r="F33">
            <v>340579</v>
          </cell>
        </row>
        <row r="34">
          <cell r="A34">
            <v>0</v>
          </cell>
          <cell r="C34" t="str">
            <v>LIABILITIES</v>
          </cell>
          <cell r="D34">
            <v>0</v>
          </cell>
          <cell r="E34">
            <v>0</v>
          </cell>
          <cell r="F34">
            <v>0</v>
          </cell>
        </row>
        <row r="35">
          <cell r="A35">
            <v>0</v>
          </cell>
          <cell r="C35" t="str">
            <v>Current liabilities</v>
          </cell>
          <cell r="D35">
            <v>0</v>
          </cell>
          <cell r="E35">
            <v>0</v>
          </cell>
          <cell r="F35">
            <v>0</v>
          </cell>
        </row>
        <row r="36">
          <cell r="A36">
            <v>14</v>
          </cell>
          <cell r="B36">
            <v>0</v>
          </cell>
          <cell r="C36">
            <v>0</v>
          </cell>
          <cell r="D36" t="str">
            <v>Accounts payable</v>
          </cell>
          <cell r="E36">
            <v>15022</v>
          </cell>
          <cell r="F36">
            <v>6846</v>
          </cell>
        </row>
        <row r="37">
          <cell r="A37">
            <v>22</v>
          </cell>
          <cell r="B37">
            <v>0</v>
          </cell>
          <cell r="C37">
            <v>0</v>
          </cell>
          <cell r="D37" t="str">
            <v>Construction Financing</v>
          </cell>
          <cell r="E37">
            <v>42880</v>
          </cell>
          <cell r="F37">
            <v>30109.1433</v>
          </cell>
        </row>
        <row r="38">
          <cell r="A38">
            <v>0</v>
          </cell>
          <cell r="B38">
            <v>0</v>
          </cell>
          <cell r="C38">
            <v>0</v>
          </cell>
          <cell r="D38" t="str">
            <v>Derivative related liability</v>
          </cell>
          <cell r="E38">
            <v>213</v>
          </cell>
          <cell r="F38">
            <v>0</v>
          </cell>
        </row>
        <row r="39">
          <cell r="A39">
            <v>15</v>
          </cell>
          <cell r="B39">
            <v>0</v>
          </cell>
          <cell r="C39">
            <v>0</v>
          </cell>
          <cell r="D39" t="str">
            <v>Current portion of long-term debt</v>
          </cell>
          <cell r="E39">
            <v>72347</v>
          </cell>
          <cell r="F39">
            <v>5226.3197505218941</v>
          </cell>
        </row>
        <row r="40">
          <cell r="A40">
            <v>0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1">
          <cell r="A41">
            <v>0</v>
          </cell>
          <cell r="B41">
            <v>0</v>
          </cell>
          <cell r="D41">
            <v>0</v>
          </cell>
          <cell r="E41">
            <v>0</v>
          </cell>
          <cell r="F41">
            <v>0</v>
          </cell>
        </row>
        <row r="42">
          <cell r="A42">
            <v>0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A43">
            <v>0</v>
          </cell>
          <cell r="E43">
            <v>130462</v>
          </cell>
          <cell r="F43">
            <v>42181.463050521888</v>
          </cell>
        </row>
        <row r="44">
          <cell r="A44">
            <v>0</v>
          </cell>
          <cell r="E44">
            <v>0</v>
          </cell>
          <cell r="F44">
            <v>0</v>
          </cell>
        </row>
        <row r="45">
          <cell r="A45">
            <v>9</v>
          </cell>
          <cell r="C45" t="str">
            <v>Long-term pension liability</v>
          </cell>
          <cell r="E45">
            <v>985</v>
          </cell>
          <cell r="F45">
            <v>5445</v>
          </cell>
        </row>
        <row r="46">
          <cell r="A46">
            <v>0</v>
          </cell>
          <cell r="C46" t="str">
            <v>Deferred revenue</v>
          </cell>
          <cell r="E46">
            <v>0</v>
          </cell>
          <cell r="F46">
            <v>0</v>
          </cell>
        </row>
        <row r="47">
          <cell r="A47">
            <v>0</v>
          </cell>
          <cell r="C47" t="str">
            <v>Contingency reserves</v>
          </cell>
          <cell r="E47">
            <v>0</v>
          </cell>
          <cell r="F47">
            <v>0</v>
          </cell>
        </row>
        <row r="48">
          <cell r="A48">
            <v>19</v>
          </cell>
          <cell r="B48">
            <v>0</v>
          </cell>
          <cell r="C48">
            <v>0</v>
          </cell>
          <cell r="D48" t="str">
            <v>Diesel Contingency Fund</v>
          </cell>
          <cell r="E48">
            <v>8000</v>
          </cell>
          <cell r="F48">
            <v>8000</v>
          </cell>
        </row>
        <row r="49">
          <cell r="A49">
            <v>21</v>
          </cell>
          <cell r="B49">
            <v>0</v>
          </cell>
          <cell r="C49">
            <v>0</v>
          </cell>
          <cell r="D49" t="str">
            <v>Excess DCF collected</v>
          </cell>
          <cell r="E49">
            <v>1627</v>
          </cell>
          <cell r="F49">
            <v>4207.8376071125149</v>
          </cell>
        </row>
        <row r="50">
          <cell r="A50">
            <v>26</v>
          </cell>
          <cell r="B50">
            <v>0</v>
          </cell>
          <cell r="C50">
            <v>0</v>
          </cell>
          <cell r="D50" t="str">
            <v>Reserve for site restoration</v>
          </cell>
          <cell r="E50">
            <v>7257</v>
          </cell>
          <cell r="F50">
            <v>7290</v>
          </cell>
        </row>
        <row r="51">
          <cell r="A51">
            <v>0</v>
          </cell>
          <cell r="B51">
            <v>0</v>
          </cell>
          <cell r="C51">
            <v>0</v>
          </cell>
          <cell r="D51" t="str">
            <v>GRA hearing reserve</v>
          </cell>
          <cell r="E51">
            <v>224</v>
          </cell>
          <cell r="F51">
            <v>712</v>
          </cell>
        </row>
        <row r="52">
          <cell r="A52">
            <v>20</v>
          </cell>
          <cell r="B52">
            <v>0</v>
          </cell>
          <cell r="C52">
            <v>0</v>
          </cell>
          <cell r="D52" t="str">
            <v>Deferred uninsured losses</v>
          </cell>
          <cell r="E52">
            <v>-300</v>
          </cell>
          <cell r="F52">
            <v>-283</v>
          </cell>
        </row>
        <row r="53">
          <cell r="A53">
            <v>0</v>
          </cell>
          <cell r="B53">
            <v>0</v>
          </cell>
          <cell r="C53">
            <v>0</v>
          </cell>
          <cell r="D53">
            <v>0</v>
          </cell>
          <cell r="E53">
            <v>16808</v>
          </cell>
          <cell r="F53">
            <v>19926.837607112517</v>
          </cell>
        </row>
        <row r="54">
          <cell r="A54">
            <v>0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A55">
            <v>0</v>
          </cell>
          <cell r="C55" t="str">
            <v>CAPITAL</v>
          </cell>
          <cell r="D55">
            <v>0</v>
          </cell>
          <cell r="E55">
            <v>0</v>
          </cell>
          <cell r="F55">
            <v>0</v>
          </cell>
        </row>
        <row r="56">
          <cell r="A56">
            <v>0</v>
          </cell>
          <cell r="C56" t="str">
            <v>Long-term debt</v>
          </cell>
          <cell r="D56">
            <v>0</v>
          </cell>
          <cell r="E56">
            <v>0</v>
          </cell>
          <cell r="F56">
            <v>0</v>
          </cell>
        </row>
        <row r="57">
          <cell r="A57">
            <v>0</v>
          </cell>
          <cell r="C57">
            <v>0</v>
          </cell>
          <cell r="D57" t="str">
            <v>YDC $92.5M Refinancing</v>
          </cell>
          <cell r="E57">
            <v>0</v>
          </cell>
          <cell r="F57">
            <v>85091</v>
          </cell>
        </row>
        <row r="58">
          <cell r="A58">
            <v>30</v>
          </cell>
          <cell r="D58" t="str">
            <v>YDC $81.9M Refinancing</v>
          </cell>
          <cell r="E58">
            <v>0</v>
          </cell>
          <cell r="F58">
            <v>0</v>
          </cell>
        </row>
        <row r="59">
          <cell r="A59">
            <v>0</v>
          </cell>
          <cell r="D59" t="str">
            <v>YDC $17.1M Term Note</v>
          </cell>
          <cell r="E59">
            <v>14360</v>
          </cell>
          <cell r="F59">
            <v>0</v>
          </cell>
        </row>
        <row r="60">
          <cell r="A60">
            <v>18</v>
          </cell>
          <cell r="D60" t="str">
            <v>YDC $21.9M Flexible Term Note</v>
          </cell>
          <cell r="E60">
            <v>20552</v>
          </cell>
          <cell r="F60">
            <v>20215</v>
          </cell>
        </row>
        <row r="61">
          <cell r="A61">
            <v>0</v>
          </cell>
          <cell r="D61" t="str">
            <v>TD $12.4M Term Note</v>
          </cell>
          <cell r="E61">
            <v>837</v>
          </cell>
          <cell r="F61">
            <v>0</v>
          </cell>
        </row>
        <row r="62">
          <cell r="A62">
            <v>0</v>
          </cell>
          <cell r="D62" t="str">
            <v>TD $11M Swap - 2012</v>
          </cell>
          <cell r="E62">
            <v>10036</v>
          </cell>
          <cell r="F62">
            <v>9697</v>
          </cell>
        </row>
        <row r="63">
          <cell r="A63">
            <v>16</v>
          </cell>
          <cell r="D63" t="str">
            <v>YDC Advance - 2011</v>
          </cell>
          <cell r="E63">
            <v>2053</v>
          </cell>
          <cell r="F63">
            <v>0</v>
          </cell>
        </row>
        <row r="64">
          <cell r="A64">
            <v>0</v>
          </cell>
          <cell r="D64" t="str">
            <v>YDC Advance - 2013</v>
          </cell>
          <cell r="E64">
            <v>5471</v>
          </cell>
          <cell r="F64">
            <v>0</v>
          </cell>
        </row>
        <row r="65">
          <cell r="A65">
            <v>0</v>
          </cell>
          <cell r="D65" t="str">
            <v>YDC Advance - 2014</v>
          </cell>
          <cell r="E65">
            <v>0</v>
          </cell>
          <cell r="F65">
            <v>1783</v>
          </cell>
        </row>
        <row r="66">
          <cell r="A66">
            <v>0</v>
          </cell>
          <cell r="D66" t="str">
            <v>Other New 2014 Debt</v>
          </cell>
          <cell r="E66">
            <v>5505</v>
          </cell>
          <cell r="F66">
            <v>12942</v>
          </cell>
        </row>
        <row r="67">
          <cell r="A67">
            <v>0</v>
          </cell>
          <cell r="D67" t="str">
            <v>Other New 2015 Debt</v>
          </cell>
          <cell r="E67">
            <v>0</v>
          </cell>
          <cell r="F67">
            <v>30839</v>
          </cell>
        </row>
        <row r="68">
          <cell r="A68">
            <v>0</v>
          </cell>
          <cell r="D68" t="str">
            <v>Other New 2016 Debt</v>
          </cell>
          <cell r="E68">
            <v>0</v>
          </cell>
          <cell r="F68">
            <v>0</v>
          </cell>
        </row>
        <row r="69">
          <cell r="A69">
            <v>0</v>
          </cell>
          <cell r="D69" t="str">
            <v>Other New 2017 Debt</v>
          </cell>
          <cell r="E69">
            <v>0</v>
          </cell>
          <cell r="F69">
            <v>0</v>
          </cell>
        </row>
        <row r="70">
          <cell r="A70">
            <v>0</v>
          </cell>
          <cell r="D70" t="str">
            <v>Long term FN Liabilities</v>
          </cell>
          <cell r="E70">
            <v>251</v>
          </cell>
          <cell r="F70">
            <v>221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59065</v>
          </cell>
          <cell r="F71">
            <v>160788</v>
          </cell>
        </row>
        <row r="72">
          <cell r="A72">
            <v>0</v>
          </cell>
          <cell r="C72" t="str">
            <v>Equity</v>
          </cell>
          <cell r="D72">
            <v>0</v>
          </cell>
          <cell r="E72">
            <v>0</v>
          </cell>
          <cell r="F72">
            <v>0</v>
          </cell>
        </row>
        <row r="73">
          <cell r="A73">
            <v>24</v>
          </cell>
          <cell r="C73">
            <v>0</v>
          </cell>
          <cell r="D73" t="str">
            <v>Share capital</v>
          </cell>
          <cell r="E73">
            <v>39000</v>
          </cell>
          <cell r="F73">
            <v>39000</v>
          </cell>
        </row>
        <row r="74">
          <cell r="A74">
            <v>0</v>
          </cell>
          <cell r="C74">
            <v>0</v>
          </cell>
          <cell r="D74" t="str">
            <v>Contributed Surplus</v>
          </cell>
          <cell r="E74">
            <v>14600</v>
          </cell>
          <cell r="F74">
            <v>25592</v>
          </cell>
        </row>
        <row r="75">
          <cell r="A75">
            <v>25</v>
          </cell>
          <cell r="C75">
            <v>0</v>
          </cell>
          <cell r="D75" t="str">
            <v>Retained earnings</v>
          </cell>
          <cell r="E75">
            <v>43142</v>
          </cell>
          <cell r="F75">
            <v>47646</v>
          </cell>
        </row>
        <row r="76">
          <cell r="A76">
            <v>0</v>
          </cell>
          <cell r="C76">
            <v>0</v>
          </cell>
          <cell r="D76" t="str">
            <v>Total equity</v>
          </cell>
          <cell r="E76">
            <v>96742</v>
          </cell>
          <cell r="F76">
            <v>112238</v>
          </cell>
        </row>
        <row r="77">
          <cell r="A77">
            <v>0</v>
          </cell>
          <cell r="C77" t="str">
            <v>Total capital</v>
          </cell>
          <cell r="D77">
            <v>0</v>
          </cell>
          <cell r="E77">
            <v>155807</v>
          </cell>
          <cell r="F77">
            <v>273026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304062</v>
          </cell>
          <cell r="F78">
            <v>340579.30065763439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17">
          <cell r="X17">
            <v>621564.48659001035</v>
          </cell>
        </row>
      </sheetData>
      <sheetData sheetId="15"/>
      <sheetData sheetId="16"/>
      <sheetData sheetId="17"/>
      <sheetData sheetId="18"/>
      <sheetData sheetId="19"/>
      <sheetData sheetId="20"/>
      <sheetData sheetId="21">
        <row r="750">
          <cell r="R750">
            <v>-18165385.379999999</v>
          </cell>
        </row>
      </sheetData>
      <sheetData sheetId="22"/>
      <sheetData sheetId="23"/>
      <sheetData sheetId="24"/>
      <sheetData sheetId="25"/>
      <sheetData sheetId="26"/>
      <sheetData sheetId="27">
        <row r="14">
          <cell r="G14">
            <v>-1924959.2557426221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C4533-10C6-422B-92DA-7D8F4CE3D944}">
  <sheetPr>
    <tabColor theme="8" tint="-0.249977111117893"/>
  </sheetPr>
  <dimension ref="B1:O75"/>
  <sheetViews>
    <sheetView tabSelected="1" view="pageBreakPreview" zoomScale="115" zoomScaleNormal="115" zoomScaleSheetLayoutView="115" workbookViewId="0">
      <selection activeCell="D28" sqref="D28"/>
    </sheetView>
  </sheetViews>
  <sheetFormatPr defaultColWidth="9.08984375" defaultRowHeight="11.5" x14ac:dyDescent="0.25"/>
  <cols>
    <col min="1" max="1" width="7.7265625" style="3" customWidth="1"/>
    <col min="2" max="2" width="13.6328125" style="3" customWidth="1"/>
    <col min="3" max="3" width="10.54296875" style="3" customWidth="1"/>
    <col min="4" max="4" width="10.81640625" style="3" customWidth="1"/>
    <col min="5" max="5" width="10.7265625" style="3" customWidth="1"/>
    <col min="6" max="6" width="12.453125" style="3" customWidth="1"/>
    <col min="7" max="7" width="9.26953125" style="2" customWidth="1"/>
    <col min="8" max="8" width="9.54296875" style="3" bestFit="1" customWidth="1"/>
    <col min="9" max="16384" width="9.08984375" style="3"/>
  </cols>
  <sheetData>
    <row r="1" spans="2:15" s="2" customFormat="1" x14ac:dyDescent="0.25">
      <c r="B1" s="1" t="s">
        <v>0</v>
      </c>
      <c r="C1" s="1"/>
      <c r="D1" s="1"/>
      <c r="E1" s="1"/>
      <c r="F1" s="1"/>
    </row>
    <row r="2" spans="2:15" s="2" customFormat="1" x14ac:dyDescent="0.25">
      <c r="B2" s="1" t="s">
        <v>1</v>
      </c>
      <c r="C2" s="1"/>
      <c r="D2" s="1"/>
      <c r="E2" s="1"/>
      <c r="F2" s="1"/>
    </row>
    <row r="3" spans="2:15" s="2" customFormat="1" x14ac:dyDescent="0.25">
      <c r="B3" s="1" t="s">
        <v>2</v>
      </c>
      <c r="C3" s="1"/>
      <c r="D3" s="1"/>
      <c r="E3" s="1"/>
      <c r="F3" s="1"/>
    </row>
    <row r="4" spans="2:15" s="2" customFormat="1" x14ac:dyDescent="0.25">
      <c r="B4" s="1"/>
      <c r="C4" s="1"/>
      <c r="D4" s="1"/>
      <c r="E4" s="1"/>
      <c r="F4" s="1"/>
    </row>
    <row r="5" spans="2:15" s="2" customFormat="1" x14ac:dyDescent="0.25">
      <c r="B5" s="4" t="s">
        <v>3</v>
      </c>
      <c r="C5" s="3"/>
      <c r="D5" s="3"/>
      <c r="E5" s="3"/>
      <c r="F5" s="3"/>
    </row>
    <row r="6" spans="2:15" s="2" customFormat="1" ht="6.5" customHeight="1" x14ac:dyDescent="0.25">
      <c r="B6" s="4"/>
      <c r="C6" s="3"/>
      <c r="D6" s="3"/>
      <c r="E6" s="3"/>
      <c r="F6" s="3"/>
    </row>
    <row r="7" spans="2:15" s="2" customFormat="1" ht="69" x14ac:dyDescent="0.25">
      <c r="B7" s="3"/>
      <c r="C7" s="5" t="s">
        <v>17</v>
      </c>
      <c r="D7" s="5" t="s">
        <v>18</v>
      </c>
      <c r="E7" s="5" t="s">
        <v>4</v>
      </c>
      <c r="F7" s="5" t="s">
        <v>5</v>
      </c>
    </row>
    <row r="8" spans="2:15" s="2" customFormat="1" ht="6" customHeight="1" x14ac:dyDescent="0.25">
      <c r="B8" s="3"/>
      <c r="C8" s="3"/>
      <c r="D8" s="3"/>
      <c r="E8" s="3"/>
    </row>
    <row r="9" spans="2:15" x14ac:dyDescent="0.25">
      <c r="B9" s="3" t="s">
        <v>13</v>
      </c>
      <c r="C9" s="6"/>
      <c r="D9" s="6"/>
      <c r="E9" s="29"/>
      <c r="F9" s="23">
        <v>-2860277.5611868068</v>
      </c>
      <c r="G9" s="7"/>
    </row>
    <row r="10" spans="2:15" ht="6" customHeight="1" x14ac:dyDescent="0.3">
      <c r="B10" s="8"/>
      <c r="C10" s="6"/>
      <c r="D10" s="6"/>
      <c r="E10" s="9"/>
      <c r="F10" s="23"/>
    </row>
    <row r="11" spans="2:15" s="2" customFormat="1" ht="12" x14ac:dyDescent="0.3">
      <c r="B11" s="8" t="s">
        <v>6</v>
      </c>
      <c r="C11" s="6"/>
      <c r="D11" s="6"/>
      <c r="E11" s="9"/>
      <c r="F11" s="23"/>
      <c r="H11" s="3"/>
    </row>
    <row r="12" spans="2:15" s="2" customFormat="1" x14ac:dyDescent="0.25">
      <c r="B12" s="10">
        <v>44866</v>
      </c>
      <c r="C12" s="15">
        <v>98.2596027633153</v>
      </c>
      <c r="D12" s="15">
        <v>170.61978843776424</v>
      </c>
      <c r="E12" s="9">
        <v>550730.78666824766</v>
      </c>
      <c r="F12" s="23">
        <f>(C12-D12)/100*E12</f>
        <v>-398509.81979949732</v>
      </c>
      <c r="H12" s="3"/>
      <c r="I12" s="10"/>
      <c r="J12" s="15"/>
      <c r="K12" s="15"/>
      <c r="L12" s="9"/>
      <c r="M12" s="23"/>
    </row>
    <row r="13" spans="2:15" s="2" customFormat="1" x14ac:dyDescent="0.25">
      <c r="B13" s="10">
        <v>44896</v>
      </c>
      <c r="C13" s="15">
        <v>97.93375136693183</v>
      </c>
      <c r="D13" s="15">
        <v>170.61978843776424</v>
      </c>
      <c r="E13" s="9">
        <v>623240.21019678738</v>
      </c>
      <c r="F13" s="23">
        <f>(C13-D13)/100*E13</f>
        <v>-453008.61022397073</v>
      </c>
      <c r="H13" s="3"/>
      <c r="I13" s="10"/>
      <c r="J13" s="15"/>
      <c r="K13" s="15"/>
      <c r="L13" s="9"/>
      <c r="M13" s="23"/>
    </row>
    <row r="14" spans="2:15" x14ac:dyDescent="0.25">
      <c r="B14" s="10">
        <v>44927</v>
      </c>
      <c r="C14" s="15">
        <v>97.475021776964027</v>
      </c>
      <c r="D14" s="15">
        <v>170.61978843776424</v>
      </c>
      <c r="E14" s="9">
        <v>621758.99214255787</v>
      </c>
      <c r="F14" s="23">
        <f t="shared" ref="F14:F19" si="0">(C14-D14)/100*E14</f>
        <v>-454784.16399521712</v>
      </c>
      <c r="I14" s="10"/>
      <c r="J14" s="15"/>
      <c r="K14" s="15"/>
      <c r="L14" s="9"/>
      <c r="M14" s="23"/>
      <c r="N14" s="2"/>
      <c r="O14" s="2"/>
    </row>
    <row r="15" spans="2:15" x14ac:dyDescent="0.25">
      <c r="B15" s="10">
        <v>44958</v>
      </c>
      <c r="C15" s="15">
        <v>97.266606860888217</v>
      </c>
      <c r="D15" s="15">
        <v>170.43858796005082</v>
      </c>
      <c r="E15" s="9">
        <v>554561.05988556112</v>
      </c>
      <c r="F15" s="23">
        <f t="shared" si="0"/>
        <v>-405783.31392277859</v>
      </c>
      <c r="O15" s="32"/>
    </row>
    <row r="16" spans="2:15" x14ac:dyDescent="0.25">
      <c r="B16" s="10">
        <v>44986</v>
      </c>
      <c r="C16" s="15">
        <v>97.547554829809968</v>
      </c>
      <c r="D16" s="15">
        <v>170.76618686672936</v>
      </c>
      <c r="E16" s="9">
        <v>541731.95516413869</v>
      </c>
      <c r="F16" s="23">
        <f t="shared" si="0"/>
        <v>-396648.72687803983</v>
      </c>
      <c r="O16" s="32"/>
    </row>
    <row r="17" spans="2:15" x14ac:dyDescent="0.25">
      <c r="B17" s="10">
        <v>45017</v>
      </c>
      <c r="C17" s="15">
        <v>97.432104349334665</v>
      </c>
      <c r="D17" s="15">
        <v>170.70044860380091</v>
      </c>
      <c r="E17" s="9">
        <v>467839.15870150708</v>
      </c>
      <c r="F17" s="23">
        <f t="shared" si="0"/>
        <v>-342778.00535461889</v>
      </c>
      <c r="O17" s="32"/>
    </row>
    <row r="18" spans="2:15" x14ac:dyDescent="0.25">
      <c r="B18" s="10">
        <v>45047</v>
      </c>
      <c r="C18" s="15">
        <v>96.130973438932457</v>
      </c>
      <c r="D18" s="15">
        <v>169.00641253901384</v>
      </c>
      <c r="E18" s="9">
        <v>412393.6584879951</v>
      </c>
      <c r="F18" s="23">
        <f t="shared" si="0"/>
        <v>-300533.68944401649</v>
      </c>
    </row>
    <row r="19" spans="2:15" x14ac:dyDescent="0.25">
      <c r="B19" s="10">
        <v>45078</v>
      </c>
      <c r="C19" s="15">
        <v>95.07085012311093</v>
      </c>
      <c r="D19" s="15">
        <v>167.70006785294561</v>
      </c>
      <c r="E19" s="9">
        <v>383314.27283531829</v>
      </c>
      <c r="F19" s="23">
        <f t="shared" si="0"/>
        <v>-278398.15780709591</v>
      </c>
    </row>
    <row r="21" spans="2:15" x14ac:dyDescent="0.25">
      <c r="B21" s="10" t="s">
        <v>14</v>
      </c>
      <c r="C21" s="6"/>
      <c r="D21" s="6"/>
      <c r="E21" s="9"/>
      <c r="F21" s="23">
        <f>SUM(F12:F19)</f>
        <v>-3030444.4874252351</v>
      </c>
    </row>
    <row r="22" spans="2:15" x14ac:dyDescent="0.25">
      <c r="B22" s="10" t="s">
        <v>15</v>
      </c>
      <c r="C22" s="6"/>
      <c r="D22" s="6"/>
      <c r="E22" s="9"/>
      <c r="F22" s="23">
        <v>625178.84697271709</v>
      </c>
    </row>
    <row r="23" spans="2:15" x14ac:dyDescent="0.25">
      <c r="B23" s="10"/>
      <c r="C23" s="6"/>
      <c r="D23" s="6"/>
      <c r="E23" s="9"/>
      <c r="F23" s="23"/>
    </row>
    <row r="24" spans="2:15" x14ac:dyDescent="0.25">
      <c r="B24" s="3" t="s">
        <v>11</v>
      </c>
      <c r="E24" s="12"/>
      <c r="F24" s="24">
        <f>F9+F21+F22</f>
        <v>-5265543.2016393244</v>
      </c>
    </row>
    <row r="25" spans="2:15" s="4" customFormat="1" x14ac:dyDescent="0.25">
      <c r="F25" s="25"/>
      <c r="G25" s="13"/>
    </row>
    <row r="26" spans="2:15" x14ac:dyDescent="0.25">
      <c r="B26" s="4" t="s">
        <v>1</v>
      </c>
      <c r="F26" s="26"/>
    </row>
    <row r="27" spans="2:15" ht="8" customHeight="1" x14ac:dyDescent="0.25">
      <c r="F27" s="26"/>
    </row>
    <row r="28" spans="2:15" ht="80.5" x14ac:dyDescent="0.25">
      <c r="C28" s="5" t="s">
        <v>19</v>
      </c>
      <c r="D28" s="5" t="s">
        <v>20</v>
      </c>
      <c r="E28" s="5" t="s">
        <v>4</v>
      </c>
      <c r="F28" s="27" t="s">
        <v>5</v>
      </c>
    </row>
    <row r="29" spans="2:15" x14ac:dyDescent="0.25">
      <c r="F29" s="23"/>
    </row>
    <row r="30" spans="2:15" x14ac:dyDescent="0.25">
      <c r="B30" s="3" t="s">
        <v>13</v>
      </c>
      <c r="C30" s="14"/>
      <c r="D30" s="15"/>
      <c r="E30" s="7"/>
      <c r="F30" s="23">
        <v>-1249342.0139294381</v>
      </c>
      <c r="G30" s="7"/>
    </row>
    <row r="31" spans="2:15" ht="6" customHeight="1" x14ac:dyDescent="0.3">
      <c r="B31" s="8"/>
      <c r="C31" s="14"/>
      <c r="D31" s="15"/>
      <c r="E31" s="7"/>
      <c r="F31" s="23"/>
    </row>
    <row r="32" spans="2:15" ht="12" x14ac:dyDescent="0.3">
      <c r="B32" s="8" t="s">
        <v>6</v>
      </c>
      <c r="C32" s="14"/>
      <c r="D32" s="15"/>
      <c r="E32" s="7"/>
      <c r="F32" s="23"/>
    </row>
    <row r="33" spans="2:8" x14ac:dyDescent="0.25">
      <c r="B33" s="10">
        <v>44866</v>
      </c>
      <c r="C33" s="14">
        <v>48.524328455252196</v>
      </c>
      <c r="D33" s="14">
        <v>57.138886769730711</v>
      </c>
      <c r="E33" s="7">
        <v>2517285.0165620511</v>
      </c>
      <c r="F33" s="23">
        <f>(C33-D33)/100*E33</f>
        <v>-216852.98569336804</v>
      </c>
      <c r="G33" s="16"/>
    </row>
    <row r="34" spans="2:8" x14ac:dyDescent="0.25">
      <c r="B34" s="10">
        <v>44896</v>
      </c>
      <c r="C34" s="14">
        <v>49.258633207113235</v>
      </c>
      <c r="D34" s="14">
        <v>58.816931705631227</v>
      </c>
      <c r="E34" s="7">
        <v>3049266.1099775336</v>
      </c>
      <c r="F34" s="23">
        <f>(C34-D34)/100*E34</f>
        <v>-291457.95680580055</v>
      </c>
      <c r="G34" s="16"/>
    </row>
    <row r="35" spans="2:8" x14ac:dyDescent="0.25">
      <c r="B35" s="10">
        <v>44927</v>
      </c>
      <c r="C35" s="14">
        <v>50.991768545937553</v>
      </c>
      <c r="D35" s="14">
        <v>62.78902357347814</v>
      </c>
      <c r="E35" s="7">
        <v>3315456.3622742449</v>
      </c>
      <c r="F35" s="23">
        <f t="shared" ref="F35:F40" si="1">(C35-D35)/100*E35</f>
        <v>-391132.84238431259</v>
      </c>
      <c r="G35" s="16"/>
    </row>
    <row r="36" spans="2:8" x14ac:dyDescent="0.25">
      <c r="B36" s="10">
        <v>44958</v>
      </c>
      <c r="C36" s="14">
        <v>53.40364816129042</v>
      </c>
      <c r="D36" s="14">
        <v>68.31077184008528</v>
      </c>
      <c r="E36" s="7">
        <v>3127941.6348696887</v>
      </c>
      <c r="F36" s="23">
        <f t="shared" si="1"/>
        <v>-466286.12811054249</v>
      </c>
      <c r="G36" s="16"/>
    </row>
    <row r="37" spans="2:8" x14ac:dyDescent="0.25">
      <c r="B37" s="10">
        <v>44986</v>
      </c>
      <c r="C37" s="14">
        <v>48.24</v>
      </c>
      <c r="D37" s="14">
        <v>56.489134846896008</v>
      </c>
      <c r="E37" s="7">
        <v>3256287.1855190541</v>
      </c>
      <c r="F37" s="23">
        <f t="shared" si="1"/>
        <v>-268615.52093566145</v>
      </c>
      <c r="G37" s="16"/>
    </row>
    <row r="38" spans="2:8" x14ac:dyDescent="0.25">
      <c r="B38" s="10">
        <v>45017</v>
      </c>
      <c r="C38" s="14">
        <v>48.24</v>
      </c>
      <c r="D38" s="14">
        <v>56.489134846896008</v>
      </c>
      <c r="E38" s="7">
        <v>2739358.3153718058</v>
      </c>
      <c r="F38" s="23">
        <f t="shared" si="1"/>
        <v>-225973.36137467902</v>
      </c>
      <c r="G38" s="16"/>
    </row>
    <row r="39" spans="2:8" x14ac:dyDescent="0.25">
      <c r="B39" s="10">
        <v>45047</v>
      </c>
      <c r="C39" s="14">
        <v>48.24</v>
      </c>
      <c r="D39" s="14">
        <v>56.489134846896008</v>
      </c>
      <c r="E39" s="7">
        <v>2965661.1488721785</v>
      </c>
      <c r="F39" s="23">
        <f t="shared" si="1"/>
        <v>-244641.3872724713</v>
      </c>
      <c r="G39" s="16"/>
    </row>
    <row r="40" spans="2:8" x14ac:dyDescent="0.25">
      <c r="B40" s="10">
        <v>45078</v>
      </c>
      <c r="C40" s="14">
        <v>51.507704324875824</v>
      </c>
      <c r="D40" s="14">
        <v>63.970205036640095</v>
      </c>
      <c r="E40" s="7">
        <v>1333875.3864025788</v>
      </c>
      <c r="F40" s="23">
        <f t="shared" si="1"/>
        <v>-166234.22952446979</v>
      </c>
      <c r="G40" s="16"/>
    </row>
    <row r="41" spans="2:8" x14ac:dyDescent="0.25">
      <c r="B41" s="10"/>
      <c r="C41" s="14"/>
      <c r="D41" s="14"/>
      <c r="E41" s="7"/>
      <c r="F41" s="23"/>
      <c r="G41" s="16"/>
    </row>
    <row r="42" spans="2:8" x14ac:dyDescent="0.25">
      <c r="B42" s="10" t="s">
        <v>14</v>
      </c>
      <c r="C42" s="6"/>
      <c r="D42" s="6"/>
      <c r="E42" s="9"/>
      <c r="F42" s="23">
        <f>SUM(F33:F40)</f>
        <v>-2271194.4121013051</v>
      </c>
      <c r="G42" s="16"/>
    </row>
    <row r="43" spans="2:8" x14ac:dyDescent="0.25">
      <c r="B43" s="10" t="s">
        <v>15</v>
      </c>
      <c r="C43" s="6"/>
      <c r="D43" s="6"/>
      <c r="E43" s="9"/>
      <c r="F43" s="23">
        <v>205764.98351453681</v>
      </c>
      <c r="G43" s="16"/>
    </row>
    <row r="44" spans="2:8" x14ac:dyDescent="0.25">
      <c r="B44" s="10"/>
      <c r="C44" s="6"/>
      <c r="D44" s="6"/>
      <c r="E44" s="9"/>
      <c r="F44" s="23"/>
      <c r="G44" s="16"/>
    </row>
    <row r="45" spans="2:8" x14ac:dyDescent="0.25">
      <c r="B45" s="3" t="s">
        <v>11</v>
      </c>
      <c r="E45" s="12"/>
      <c r="F45" s="24">
        <f>F30+F42+F43</f>
        <v>-3314771.4425162063</v>
      </c>
      <c r="G45" s="16"/>
    </row>
    <row r="46" spans="2:8" x14ac:dyDescent="0.25">
      <c r="B46" s="10"/>
      <c r="C46" s="14"/>
      <c r="D46" s="15"/>
      <c r="E46" s="7"/>
      <c r="F46" s="23"/>
      <c r="G46" s="16"/>
    </row>
    <row r="47" spans="2:8" x14ac:dyDescent="0.25">
      <c r="B47" s="4" t="s">
        <v>16</v>
      </c>
      <c r="C47" s="21"/>
      <c r="D47" s="21"/>
      <c r="E47" s="22"/>
      <c r="F47" s="28">
        <f>F24+F45</f>
        <v>-8580314.6441555303</v>
      </c>
    </row>
    <row r="48" spans="2:8" s="4" customFormat="1" x14ac:dyDescent="0.25">
      <c r="G48" s="13"/>
      <c r="H48" s="3"/>
    </row>
    <row r="49" spans="2:12" x14ac:dyDescent="0.25">
      <c r="E49" s="11" t="s">
        <v>8</v>
      </c>
      <c r="F49" s="17">
        <f>SUM(F50:F51)</f>
        <v>524689.49211124633</v>
      </c>
    </row>
    <row r="50" spans="2:12" x14ac:dyDescent="0.25">
      <c r="B50" s="4"/>
      <c r="E50" s="11" t="s">
        <v>9</v>
      </c>
      <c r="F50" s="17">
        <v>161600.7850249747</v>
      </c>
    </row>
    <row r="51" spans="2:12" x14ac:dyDescent="0.25">
      <c r="E51" s="11" t="s">
        <v>10</v>
      </c>
      <c r="F51" s="17">
        <v>363088.70708627161</v>
      </c>
    </row>
    <row r="52" spans="2:12" x14ac:dyDescent="0.25">
      <c r="B52" s="18"/>
    </row>
    <row r="53" spans="2:12" x14ac:dyDescent="0.25">
      <c r="E53" s="30" t="s">
        <v>12</v>
      </c>
      <c r="F53" s="31">
        <f>-(F47)/F49*100/1000</f>
        <v>1.6353128418162233</v>
      </c>
      <c r="G53" s="2" t="s">
        <v>7</v>
      </c>
      <c r="J53" s="19"/>
      <c r="K53" s="19"/>
      <c r="L53" s="34"/>
    </row>
    <row r="54" spans="2:12" x14ac:dyDescent="0.25">
      <c r="E54" s="11"/>
      <c r="F54" s="31"/>
      <c r="J54" s="19"/>
    </row>
    <row r="55" spans="2:12" x14ac:dyDescent="0.25">
      <c r="E55" s="11"/>
      <c r="J55" s="19"/>
    </row>
    <row r="57" spans="2:12" x14ac:dyDescent="0.25">
      <c r="B57" s="18"/>
      <c r="C57" s="18"/>
      <c r="D57" s="18"/>
      <c r="E57" s="18"/>
      <c r="F57" s="33"/>
      <c r="G57" s="18"/>
      <c r="J57" s="34"/>
    </row>
    <row r="58" spans="2:12" x14ac:dyDescent="0.25">
      <c r="B58" s="18"/>
      <c r="C58" s="18"/>
      <c r="D58" s="18"/>
      <c r="E58" s="18"/>
      <c r="F58" s="18"/>
      <c r="G58" s="18"/>
    </row>
    <row r="59" spans="2:12" s="2" customFormat="1" x14ac:dyDescent="0.25">
      <c r="B59" s="18"/>
      <c r="C59" s="18"/>
      <c r="D59" s="18"/>
      <c r="E59" s="18"/>
      <c r="F59" s="18"/>
      <c r="G59" s="18"/>
    </row>
    <row r="60" spans="2:12" x14ac:dyDescent="0.25">
      <c r="B60" s="18"/>
      <c r="C60" s="18"/>
      <c r="D60" s="18"/>
      <c r="E60" s="18"/>
      <c r="F60" s="18"/>
      <c r="G60" s="18"/>
    </row>
    <row r="61" spans="2:12" x14ac:dyDescent="0.25">
      <c r="B61" s="18"/>
      <c r="C61" s="18"/>
      <c r="D61" s="18"/>
      <c r="E61" s="18"/>
      <c r="F61" s="18"/>
      <c r="G61" s="18"/>
    </row>
    <row r="62" spans="2:12" x14ac:dyDescent="0.25">
      <c r="B62" s="18"/>
      <c r="C62" s="18"/>
      <c r="D62" s="18"/>
      <c r="E62" s="18"/>
      <c r="F62" s="18"/>
      <c r="G62" s="18"/>
    </row>
    <row r="63" spans="2:12" x14ac:dyDescent="0.25">
      <c r="C63" s="19"/>
      <c r="D63" s="19"/>
      <c r="E63" s="7"/>
      <c r="F63" s="7"/>
    </row>
    <row r="64" spans="2:12" x14ac:dyDescent="0.25">
      <c r="F64" s="17"/>
    </row>
    <row r="67" spans="2:6" x14ac:dyDescent="0.25">
      <c r="B67" s="20"/>
      <c r="C67" s="19"/>
      <c r="D67" s="19"/>
      <c r="E67" s="7"/>
      <c r="F67" s="7"/>
    </row>
    <row r="68" spans="2:6" x14ac:dyDescent="0.25">
      <c r="C68" s="19"/>
      <c r="D68" s="19"/>
      <c r="E68" s="7"/>
      <c r="F68" s="7"/>
    </row>
    <row r="69" spans="2:6" x14ac:dyDescent="0.25">
      <c r="F69" s="17"/>
    </row>
    <row r="70" spans="2:6" x14ac:dyDescent="0.25">
      <c r="F70" s="19"/>
    </row>
    <row r="72" spans="2:6" x14ac:dyDescent="0.25">
      <c r="B72" s="20"/>
      <c r="C72" s="19"/>
      <c r="D72" s="19"/>
      <c r="E72" s="7"/>
      <c r="F72" s="7"/>
    </row>
    <row r="73" spans="2:6" x14ac:dyDescent="0.25">
      <c r="C73" s="19"/>
      <c r="D73" s="19"/>
      <c r="E73" s="7"/>
      <c r="F73" s="7"/>
    </row>
    <row r="74" spans="2:6" x14ac:dyDescent="0.25">
      <c r="F74" s="17"/>
    </row>
    <row r="75" spans="2:6" x14ac:dyDescent="0.25">
      <c r="F75" s="19"/>
    </row>
  </sheetData>
  <pageMargins left="0.7" right="0.7" top="0.75" bottom="0.75" header="0.3" footer="0.3"/>
  <pageSetup paperSize="9" scale="97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CDA8F4F31E844098131B1C0D6B365E" ma:contentTypeVersion="19" ma:contentTypeDescription="Create a new document." ma:contentTypeScope="" ma:versionID="c28ae943f0aa77440869c8383dcef744">
  <xsd:schema xmlns:xsd="http://www.w3.org/2001/XMLSchema" xmlns:xs="http://www.w3.org/2001/XMLSchema" xmlns:p="http://schemas.microsoft.com/office/2006/metadata/properties" xmlns:ns2="ebfaebbf-4320-422c-ac1d-4cb4d6876cbf" targetNamespace="http://schemas.microsoft.com/office/2006/metadata/properties" ma:root="true" ma:fieldsID="ac873ce18ccf68551cc603fd2299453b" ns2:_="">
    <xsd:import namespace="ebfaebbf-4320-422c-ac1d-4cb4d6876cb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aebbf-4320-422c-ac1d-4cb4d6876cb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SharedWithUsers" ma:index="1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11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PersistId xmlns="ebfaebbf-4320-422c-ac1d-4cb4d6876cbf" xsi:nil="true"/>
    <_dlc_DocId xmlns="ebfaebbf-4320-422c-ac1d-4cb4d6876cbf">DE62RQK3PRT2-32197842-107401</_dlc_DocId>
    <_dlc_DocIdUrl xmlns="ebfaebbf-4320-422c-ac1d-4cb4d6876cbf">
      <Url>https://sharepoint.yec.yk.ca/Departments/Finance/Gnwkp/_layouts/15/DocIdRedir.aspx?ID=DE62RQK3PRT2-32197842-107401</Url>
      <Description>DE62RQK3PRT2-32197842-107401</Description>
    </_dlc_DocIdUrl>
  </documentManagement>
</p:properties>
</file>

<file path=customXml/itemProps1.xml><?xml version="1.0" encoding="utf-8"?>
<ds:datastoreItem xmlns:ds="http://schemas.openxmlformats.org/officeDocument/2006/customXml" ds:itemID="{2CD4DEE0-F99C-4B6A-95C7-52A107CCF250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9E943DF5-D73B-49D8-AFD2-6397FEAA95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4CEEF3-EA09-4E9A-BE74-73E926C11F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faebbf-4320-422c-ac1d-4cb4d6876c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826C058-CFFA-4426-A9E6-186501A5EF88}">
  <ds:schemaRefs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ebfaebbf-4320-422c-ac1d-4cb4d6876cbf"/>
    <ds:schemaRef ds:uri="http://www.w3.org/XML/1998/namespace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Rider F calculation</vt:lpstr>
      <vt:lpstr>'Rider F calculation'!Print_Area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Hamid Najmidinov</dc:creator>
  <cp:lastModifiedBy>Hamid Najmidinov</cp:lastModifiedBy>
  <cp:lastPrinted>2022-06-29T21:03:28Z</cp:lastPrinted>
  <dcterms:created xsi:type="dcterms:W3CDTF">2022-02-02T17:25:09Z</dcterms:created>
  <dcterms:modified xsi:type="dcterms:W3CDTF">2022-11-29T23:19:15Z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0x010100EECDA8F4F31E844098131B1C0D6B365E</vt:lpwstr>
  </property>
  <property fmtid="{D5CDD505-2E9C-101B-9397-08002B2CF9AE}" pid="3" name="_dlc_DocIdItemGuid">
    <vt:lpwstr>a8ccb9a3-81b1-4b47-90cb-61110aaa3da4</vt:lpwstr>
  </property>
</Properties>
</file>