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14" documentId="8_{46DFB892-A340-4E7C-9C52-0609086D4F34}" xr6:coauthVersionLast="47" xr6:coauthVersionMax="47" xr10:uidLastSave="{1ACF6763-108A-4FBD-8269-BB25B844F05A}"/>
  <bookViews>
    <workbookView xWindow="-38520" yWindow="-120" windowWidth="38640" windowHeight="21240" xr2:uid="{6C815FE0-468C-4F66-AE4F-0C9CE18BF52E}"/>
  </bookViews>
  <sheets>
    <sheet name="S8.7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'S8.7'!$A$1:$R$43</definedName>
    <definedName name="Print_Area_MI">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R38" i="1"/>
  <c r="R42" i="1" s="1"/>
  <c r="P38" i="1"/>
  <c r="P42" i="1" s="1"/>
  <c r="N38" i="1"/>
  <c r="N42" i="1" s="1"/>
  <c r="M38" i="1"/>
  <c r="M42" i="1" s="1"/>
  <c r="K38" i="1"/>
  <c r="K42" i="1" s="1"/>
  <c r="J38" i="1"/>
  <c r="J42" i="1" s="1"/>
  <c r="I38" i="1"/>
  <c r="H38" i="1"/>
  <c r="H42" i="1" s="1"/>
  <c r="G38" i="1"/>
  <c r="F38" i="1"/>
  <c r="E38" i="1"/>
  <c r="R28" i="1"/>
  <c r="P28" i="1"/>
  <c r="N28" i="1"/>
  <c r="M28" i="1"/>
  <c r="K28" i="1"/>
  <c r="J28" i="1"/>
  <c r="I28" i="1"/>
  <c r="H28" i="1"/>
  <c r="G28" i="1"/>
  <c r="F28" i="1"/>
  <c r="E28" i="1"/>
  <c r="E42" i="1" s="1"/>
  <c r="R14" i="1"/>
  <c r="P14" i="1"/>
  <c r="N14" i="1"/>
  <c r="M14" i="1"/>
  <c r="K14" i="1"/>
  <c r="J14" i="1"/>
  <c r="I14" i="1"/>
  <c r="H14" i="1"/>
  <c r="G14" i="1"/>
  <c r="F14" i="1"/>
  <c r="F42" i="1" s="1"/>
  <c r="E1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G42" i="1" l="1"/>
</calcChain>
</file>

<file path=xl/sharedStrings.xml><?xml version="1.0" encoding="utf-8"?>
<sst xmlns="http://schemas.openxmlformats.org/spreadsheetml/2006/main" count="40" uniqueCount="37">
  <si>
    <t>Continuity Schedule of Capital Retirements by Function</t>
  </si>
  <si>
    <t>($000)</t>
  </si>
  <si>
    <t>Line</t>
  </si>
  <si>
    <t>Cross</t>
  </si>
  <si>
    <t>Actuals</t>
  </si>
  <si>
    <t>Test Period</t>
  </si>
  <si>
    <t>No.</t>
  </si>
  <si>
    <t>Description</t>
  </si>
  <si>
    <t>Ref.</t>
  </si>
  <si>
    <t>Generation</t>
  </si>
  <si>
    <t>Internal Combustion</t>
  </si>
  <si>
    <t>Hydro</t>
  </si>
  <si>
    <t>Other Retirements Less Than $20,000</t>
  </si>
  <si>
    <t>Total Generation Retirements</t>
  </si>
  <si>
    <t>Distribution</t>
  </si>
  <si>
    <t>Poles, Towers &amp; Fixtures</t>
  </si>
  <si>
    <t>Line Transformers</t>
  </si>
  <si>
    <t>System Communication and Control</t>
  </si>
  <si>
    <t>Meters</t>
  </si>
  <si>
    <t>Overhead Conductor, Devices, and Services</t>
  </si>
  <si>
    <t>Underground Conductor And Devices</t>
  </si>
  <si>
    <t>Station Equipment</t>
  </si>
  <si>
    <t>Street Lights</t>
  </si>
  <si>
    <t>Total Distribution Retirements</t>
  </si>
  <si>
    <t>General Plant</t>
  </si>
  <si>
    <t>Office Furniture &amp; Equipment</t>
  </si>
  <si>
    <t>Vehicles</t>
  </si>
  <si>
    <t>Tool &amp; Work Equipment</t>
  </si>
  <si>
    <t>Demand Side Management</t>
  </si>
  <si>
    <t>Computer Hardware &amp; Software</t>
  </si>
  <si>
    <t>Structures &amp; Improvements</t>
  </si>
  <si>
    <t>Total General Plant Retirements</t>
  </si>
  <si>
    <t>Miscellaneous Other</t>
  </si>
  <si>
    <t>Total Capital Retirements</t>
  </si>
  <si>
    <t>ATCO Electric Yukon (AEY)</t>
  </si>
  <si>
    <t>2023 - 2024 General Rate Application (GRA)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</si>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</sst>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"/>
    <numFmt numFmtId="165" formatCode="_(* #,##0_);_(* \(#,##0\);_(* &quot;-&quot;?_);_(@_)"/>
    <numFmt numFmtId="166" formatCode="_-* #,##0.00_-;\-* #,##0.00_-;_-* &quot;-&quot;??_-;_-@_-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quotePrefix="1" applyFont="1" applyAlignment="1">
      <alignment horizontal="centerContinuous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left" indent="2"/>
    </xf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2" fillId="0" borderId="1" xfId="1" quotePrefix="1" applyNumberFormat="1" applyFont="1" applyFill="1" applyBorder="1" applyAlignment="1">
      <alignment horizontal="right"/>
    </xf>
    <xf numFmtId="165" fontId="2" fillId="0" borderId="0" xfId="1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1" applyNumberFormat="1" applyFont="1"/>
    <xf numFmtId="165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/>
    </xf>
    <xf numFmtId="165" fontId="2" fillId="0" borderId="2" xfId="1" applyNumberFormat="1" applyFont="1" applyFill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72E5-CF94-4F97-AD4D-5EE794AB6939}">
  <sheetPr>
    <pageSetUpPr fitToPage="1"/>
  </sheetPr>
  <dimension ref="A1:U54"/>
  <sheetViews>
    <sheetView tabSelected="1" zoomScaleNormal="100" zoomScaleSheetLayoutView="100" workbookViewId="0">
      <selection activeCell="X31" sqref="X31"/>
    </sheetView>
  </sheetViews>
  <sheetFormatPr defaultColWidth="9" defaultRowHeight="12.5" x14ac:dyDescent="0.25"/>
  <cols>
    <col min="1" max="1" width="5" style="5" bestFit="1" customWidth="1"/>
    <col min="2" max="2" width="9" style="5"/>
    <col min="3" max="3" width="30.54296875" style="5" customWidth="1"/>
    <col min="4" max="4" width="9" style="5" customWidth="1"/>
    <col min="5" max="5" width="8.7265625" style="5" bestFit="1" customWidth="1"/>
    <col min="6" max="6" width="9.1796875" style="5" bestFit="1" customWidth="1"/>
    <col min="7" max="7" width="8.7265625" style="5" bestFit="1" customWidth="1"/>
    <col min="8" max="9" width="10" style="5" bestFit="1" customWidth="1"/>
    <col min="10" max="10" width="8.7265625" style="5" bestFit="1" customWidth="1"/>
    <col min="11" max="11" width="9.1796875" style="5" bestFit="1" customWidth="1"/>
    <col min="12" max="12" width="2" style="5" customWidth="1"/>
    <col min="13" max="13" width="8.7265625" style="5" customWidth="1"/>
    <col min="14" max="14" width="7.1796875" style="5" bestFit="1" customWidth="1"/>
    <col min="15" max="15" width="2.1796875" style="5" customWidth="1"/>
    <col min="16" max="16" width="9.7265625" style="5" customWidth="1"/>
    <col min="17" max="17" width="2.1796875" style="5" customWidth="1"/>
    <col min="18" max="18" width="9.7265625" style="5" customWidth="1"/>
    <col min="19" max="19" width="2.1796875" style="5" customWidth="1"/>
    <col min="20" max="16384" width="9" style="5"/>
  </cols>
  <sheetData>
    <row r="1" spans="1:19" s="4" customFormat="1" ht="13" x14ac:dyDescent="0.3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s="4" customFormat="1" ht="13" x14ac:dyDescent="0.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/>
    </row>
    <row r="3" spans="1:19" s="4" customFormat="1" ht="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</row>
    <row r="4" spans="1:19" ht="13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13" x14ac:dyDescent="0.3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4" customFormat="1" ht="13" x14ac:dyDescent="0.3">
      <c r="F6" s="6"/>
      <c r="P6" s="7"/>
    </row>
    <row r="7" spans="1:19" s="4" customFormat="1" ht="15.5" x14ac:dyDescent="0.35">
      <c r="A7" s="6" t="s">
        <v>2</v>
      </c>
      <c r="D7" s="6" t="s">
        <v>3</v>
      </c>
      <c r="E7" s="27" t="s">
        <v>4</v>
      </c>
      <c r="F7" s="27"/>
      <c r="G7" s="27"/>
      <c r="H7" s="27"/>
      <c r="I7" s="27"/>
      <c r="J7" s="27"/>
      <c r="K7" s="27"/>
      <c r="L7" s="9"/>
      <c r="M7" s="28" t="s">
        <v>5</v>
      </c>
      <c r="N7" s="28"/>
      <c r="O7" s="10"/>
      <c r="P7" s="27" t="s">
        <v>5</v>
      </c>
      <c r="Q7" s="27"/>
      <c r="R7" s="27"/>
    </row>
    <row r="8" spans="1:19" s="4" customFormat="1" ht="13" x14ac:dyDescent="0.3">
      <c r="A8" s="8" t="s">
        <v>6</v>
      </c>
      <c r="B8" s="11" t="s">
        <v>7</v>
      </c>
      <c r="C8" s="11"/>
      <c r="D8" s="8" t="s">
        <v>8</v>
      </c>
      <c r="E8" s="11">
        <v>2016</v>
      </c>
      <c r="F8" s="8">
        <v>2017</v>
      </c>
      <c r="G8" s="8">
        <v>2018</v>
      </c>
      <c r="H8" s="8">
        <v>2019</v>
      </c>
      <c r="I8" s="8">
        <v>2020</v>
      </c>
      <c r="J8" s="8">
        <v>2021</v>
      </c>
      <c r="K8" s="8">
        <v>2022</v>
      </c>
      <c r="L8" s="6"/>
      <c r="M8" s="12">
        <v>2023</v>
      </c>
      <c r="N8" s="12">
        <v>2024</v>
      </c>
      <c r="O8" s="6"/>
      <c r="P8" s="8">
        <v>2016</v>
      </c>
      <c r="Q8" s="6"/>
      <c r="R8" s="8">
        <v>2017</v>
      </c>
    </row>
    <row r="9" spans="1:19" s="4" customFormat="1" ht="13" x14ac:dyDescent="0.3">
      <c r="A9" s="6"/>
      <c r="F9" s="6"/>
    </row>
    <row r="10" spans="1:19" ht="13" x14ac:dyDescent="0.3">
      <c r="A10" s="13">
        <v>1</v>
      </c>
      <c r="B10" s="4" t="s">
        <v>9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9" x14ac:dyDescent="0.25">
      <c r="A11" s="13">
        <f>A10+1</f>
        <v>2</v>
      </c>
      <c r="B11" s="15" t="s">
        <v>10</v>
      </c>
      <c r="E11" s="16">
        <v>-149.85883000000001</v>
      </c>
      <c r="F11" s="16">
        <v>-720.53179</v>
      </c>
      <c r="G11" s="16">
        <v>-111.85722</v>
      </c>
      <c r="H11" s="16">
        <v>-353.08769999999998</v>
      </c>
      <c r="I11" s="16">
        <v>-1221.43803</v>
      </c>
      <c r="J11" s="16">
        <v>-472.38683000000003</v>
      </c>
      <c r="K11" s="16">
        <v>-765.18851000000006</v>
      </c>
      <c r="M11" s="16">
        <v>-819.67112333333341</v>
      </c>
      <c r="N11" s="16">
        <v>-819.67112333333341</v>
      </c>
      <c r="O11" s="14"/>
      <c r="P11" s="14">
        <v>-518.26989600000002</v>
      </c>
      <c r="Q11" s="14"/>
      <c r="R11" s="14">
        <v>-105.086606</v>
      </c>
    </row>
    <row r="12" spans="1:19" x14ac:dyDescent="0.25">
      <c r="A12" s="13">
        <f t="shared" ref="A12:A37" si="0">A11+1</f>
        <v>3</v>
      </c>
      <c r="B12" s="15" t="s">
        <v>11</v>
      </c>
      <c r="E12" s="16">
        <v>0</v>
      </c>
      <c r="F12" s="16">
        <v>0</v>
      </c>
      <c r="G12" s="16">
        <v>0</v>
      </c>
      <c r="H12" s="16">
        <v>-816.37306999999998</v>
      </c>
      <c r="I12" s="16">
        <v>-160.77063000000001</v>
      </c>
      <c r="J12" s="16">
        <v>0</v>
      </c>
      <c r="K12" s="16">
        <v>-36.311670000000007</v>
      </c>
      <c r="M12" s="16">
        <v>-65.694099999999992</v>
      </c>
      <c r="N12" s="16">
        <v>-65.694099999999992</v>
      </c>
      <c r="O12" s="14"/>
      <c r="P12" s="14">
        <v>0</v>
      </c>
      <c r="Q12" s="14"/>
      <c r="R12" s="14">
        <v>0</v>
      </c>
    </row>
    <row r="13" spans="1:19" s="4" customFormat="1" ht="13" x14ac:dyDescent="0.3">
      <c r="A13" s="13">
        <f t="shared" si="0"/>
        <v>4</v>
      </c>
      <c r="B13" s="15" t="s">
        <v>12</v>
      </c>
      <c r="E13" s="17">
        <v>0</v>
      </c>
      <c r="F13" s="17">
        <v>0</v>
      </c>
      <c r="G13" s="17">
        <v>0</v>
      </c>
      <c r="H13" s="18">
        <v>0</v>
      </c>
      <c r="I13" s="18">
        <v>0</v>
      </c>
      <c r="J13" s="18">
        <v>0</v>
      </c>
      <c r="K13" s="18">
        <v>0</v>
      </c>
      <c r="M13" s="18">
        <v>0</v>
      </c>
      <c r="N13" s="18">
        <v>0</v>
      </c>
      <c r="O13" s="19"/>
      <c r="P13" s="18">
        <v>0</v>
      </c>
      <c r="Q13" s="19"/>
      <c r="R13" s="18">
        <v>0</v>
      </c>
    </row>
    <row r="14" spans="1:19" x14ac:dyDescent="0.25">
      <c r="A14" s="13">
        <f t="shared" si="0"/>
        <v>5</v>
      </c>
      <c r="B14" s="5" t="s">
        <v>13</v>
      </c>
      <c r="E14" s="16">
        <f t="shared" ref="E14:K14" si="1">SUM(E11:E13)</f>
        <v>-149.85883000000001</v>
      </c>
      <c r="F14" s="16">
        <f t="shared" si="1"/>
        <v>-720.53179</v>
      </c>
      <c r="G14" s="16">
        <f t="shared" si="1"/>
        <v>-111.85722</v>
      </c>
      <c r="H14" s="16">
        <f t="shared" si="1"/>
        <v>-1169.4607699999999</v>
      </c>
      <c r="I14" s="16">
        <f t="shared" si="1"/>
        <v>-1382.20866</v>
      </c>
      <c r="J14" s="16">
        <f t="shared" si="1"/>
        <v>-472.38683000000003</v>
      </c>
      <c r="K14" s="16">
        <f t="shared" si="1"/>
        <v>-801.50018000000011</v>
      </c>
      <c r="M14" s="16">
        <f>SUM(M11:M13)</f>
        <v>-885.36522333333346</v>
      </c>
      <c r="N14" s="16">
        <f>SUM(N11:N13)</f>
        <v>-885.36522333333346</v>
      </c>
      <c r="O14" s="16"/>
      <c r="P14" s="16">
        <f>SUM(P11:P13)</f>
        <v>-518.26989600000002</v>
      </c>
      <c r="Q14" s="16"/>
      <c r="R14" s="16">
        <f>SUM(R11:R13)</f>
        <v>-105.086606</v>
      </c>
    </row>
    <row r="15" spans="1:19" x14ac:dyDescent="0.25">
      <c r="A15" s="13">
        <f t="shared" si="0"/>
        <v>6</v>
      </c>
      <c r="C15" s="5" t="s">
        <v>36</v>
      </c>
      <c r="E15" s="16"/>
      <c r="F15" s="16"/>
      <c r="G15" s="16"/>
      <c r="H15" s="16"/>
      <c r="I15" s="16"/>
      <c r="J15" s="16"/>
      <c r="K15" s="16"/>
      <c r="M15" s="16"/>
      <c r="N15" s="16"/>
      <c r="O15" s="16"/>
      <c r="P15" s="16"/>
      <c r="Q15" s="16"/>
      <c r="R15" s="16"/>
    </row>
    <row r="16" spans="1:19" x14ac:dyDescent="0.25">
      <c r="A16" s="13">
        <f t="shared" si="0"/>
        <v>7</v>
      </c>
      <c r="E16" s="16"/>
      <c r="F16" s="16"/>
      <c r="G16" s="16"/>
      <c r="H16" s="16"/>
      <c r="I16" s="16"/>
      <c r="J16" s="16"/>
      <c r="K16" s="16"/>
      <c r="M16" s="16"/>
      <c r="N16" s="16"/>
      <c r="O16" s="16"/>
      <c r="P16" s="16"/>
      <c r="Q16" s="16"/>
      <c r="R16" s="16"/>
    </row>
    <row r="17" spans="1:21" ht="13" x14ac:dyDescent="0.3">
      <c r="A17" s="13">
        <f t="shared" si="0"/>
        <v>8</v>
      </c>
      <c r="B17" s="4" t="s">
        <v>14</v>
      </c>
      <c r="E17" s="16"/>
      <c r="F17" s="16"/>
      <c r="G17" s="16"/>
      <c r="H17" s="16"/>
      <c r="I17" s="16"/>
      <c r="J17" s="16"/>
      <c r="K17" s="16"/>
      <c r="M17" s="16"/>
      <c r="N17" s="16"/>
      <c r="O17" s="16"/>
      <c r="P17" s="16"/>
      <c r="Q17" s="16"/>
      <c r="R17" s="16"/>
    </row>
    <row r="18" spans="1:21" x14ac:dyDescent="0.25">
      <c r="A18" s="13">
        <f t="shared" si="0"/>
        <v>9</v>
      </c>
      <c r="B18" s="15" t="s">
        <v>15</v>
      </c>
      <c r="E18" s="16">
        <v>-86.402289999999994</v>
      </c>
      <c r="F18" s="16">
        <v>-24.220279999999999</v>
      </c>
      <c r="G18" s="16">
        <v>-51.939599999999992</v>
      </c>
      <c r="H18" s="16">
        <v>-173.86002999999999</v>
      </c>
      <c r="I18" s="16">
        <v>-108.55976</v>
      </c>
      <c r="J18" s="16">
        <v>-77.372369999999989</v>
      </c>
      <c r="K18" s="16">
        <v>-86.970420000000004</v>
      </c>
      <c r="M18" s="16">
        <v>-90.967516666666668</v>
      </c>
      <c r="N18" s="16">
        <v>-90.967516666666668</v>
      </c>
      <c r="O18" s="16"/>
      <c r="P18" s="16">
        <v>-225.84688999999997</v>
      </c>
      <c r="Q18" s="16"/>
      <c r="R18" s="16">
        <v>-225.84688999999997</v>
      </c>
    </row>
    <row r="19" spans="1:21" x14ac:dyDescent="0.25">
      <c r="A19" s="13">
        <f t="shared" si="0"/>
        <v>10</v>
      </c>
      <c r="B19" s="15" t="s">
        <v>16</v>
      </c>
      <c r="E19" s="16">
        <v>-215.40467000000001</v>
      </c>
      <c r="F19" s="16">
        <v>-19.221720000000001</v>
      </c>
      <c r="G19" s="16">
        <v>-80.325210000000013</v>
      </c>
      <c r="H19" s="16">
        <v>-2.4504699999999997</v>
      </c>
      <c r="I19" s="16">
        <v>0</v>
      </c>
      <c r="J19" s="16">
        <v>-0.30551</v>
      </c>
      <c r="K19" s="16">
        <v>0</v>
      </c>
      <c r="M19" s="16">
        <v>-0.10183666666666666</v>
      </c>
      <c r="N19" s="16">
        <v>-0.10183666666666666</v>
      </c>
      <c r="O19" s="14"/>
      <c r="P19" s="14">
        <v>-115.242026</v>
      </c>
      <c r="Q19" s="14"/>
      <c r="R19" s="14">
        <v>-115.242026</v>
      </c>
    </row>
    <row r="20" spans="1:21" x14ac:dyDescent="0.25">
      <c r="A20" s="13">
        <f>A19+1</f>
        <v>11</v>
      </c>
      <c r="B20" s="15" t="s">
        <v>17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M20" s="16">
        <v>-481</v>
      </c>
      <c r="N20" s="16">
        <v>-59.4</v>
      </c>
      <c r="O20" s="14"/>
      <c r="P20" s="14">
        <v>0</v>
      </c>
      <c r="Q20" s="14"/>
      <c r="R20" s="14">
        <v>0</v>
      </c>
    </row>
    <row r="21" spans="1:21" x14ac:dyDescent="0.25">
      <c r="A21" s="13">
        <f>A20+1</f>
        <v>12</v>
      </c>
      <c r="B21" s="15" t="s">
        <v>18</v>
      </c>
      <c r="E21" s="16">
        <v>-0.99529999999999996</v>
      </c>
      <c r="F21" s="16">
        <v>0</v>
      </c>
      <c r="G21" s="16">
        <v>-7.3462399999999803</v>
      </c>
      <c r="H21" s="16">
        <v>-61.542479999999998</v>
      </c>
      <c r="I21" s="16">
        <v>-66.392440000000008</v>
      </c>
      <c r="J21" s="16">
        <v>-79.561539999999994</v>
      </c>
      <c r="K21" s="16">
        <v>-8.9811500000000013</v>
      </c>
      <c r="M21" s="16">
        <v>-51.645043333333319</v>
      </c>
      <c r="N21" s="16">
        <v>-51.645043333333319</v>
      </c>
      <c r="O21" s="14"/>
      <c r="P21" s="14">
        <v>-97.495649999999998</v>
      </c>
      <c r="Q21" s="14"/>
      <c r="R21" s="14">
        <v>-97.495649999999998</v>
      </c>
    </row>
    <row r="22" spans="1:21" x14ac:dyDescent="0.25">
      <c r="A22" s="13">
        <f t="shared" si="0"/>
        <v>13</v>
      </c>
      <c r="B22" s="15" t="s">
        <v>19</v>
      </c>
      <c r="E22" s="16">
        <v>-10.57817</v>
      </c>
      <c r="F22" s="16">
        <v>-1.9735400000000001</v>
      </c>
      <c r="G22" s="16">
        <v>-73.8035</v>
      </c>
      <c r="H22" s="16">
        <v>-53.002069999999996</v>
      </c>
      <c r="I22" s="16">
        <v>-30.810590000000001</v>
      </c>
      <c r="J22" s="16">
        <v>-14.237299999999999</v>
      </c>
      <c r="K22" s="16">
        <v>-43.083329999999997</v>
      </c>
      <c r="M22" s="16">
        <v>-29.377073333333335</v>
      </c>
      <c r="N22" s="16">
        <v>-29.377073333333335</v>
      </c>
      <c r="O22" s="14"/>
      <c r="P22" s="14">
        <v>0</v>
      </c>
      <c r="Q22" s="14"/>
      <c r="R22" s="14">
        <v>0</v>
      </c>
    </row>
    <row r="23" spans="1:21" s="4" customFormat="1" ht="13" x14ac:dyDescent="0.3">
      <c r="A23" s="13">
        <f t="shared" si="0"/>
        <v>14</v>
      </c>
      <c r="B23" s="15" t="s">
        <v>20</v>
      </c>
      <c r="C23" s="5"/>
      <c r="D23" s="5"/>
      <c r="E23" s="16">
        <v>-45.011780000000002</v>
      </c>
      <c r="F23" s="16">
        <v>-27.183679999999999</v>
      </c>
      <c r="G23" s="16">
        <v>-45.175179999999997</v>
      </c>
      <c r="H23" s="16">
        <v>-90.957660000000004</v>
      </c>
      <c r="I23" s="16">
        <v>-23.299130000000002</v>
      </c>
      <c r="J23" s="16">
        <v>-12.37556</v>
      </c>
      <c r="K23" s="16">
        <v>-107.40519999999999</v>
      </c>
      <c r="L23" s="5"/>
      <c r="M23" s="16">
        <v>-47.693296666666669</v>
      </c>
      <c r="N23" s="16">
        <v>-47.693296666666669</v>
      </c>
      <c r="O23" s="14"/>
      <c r="P23" s="14">
        <v>0</v>
      </c>
      <c r="Q23" s="14"/>
      <c r="R23" s="14">
        <v>0</v>
      </c>
      <c r="S23" s="5"/>
      <c r="T23" s="5"/>
      <c r="U23" s="5"/>
    </row>
    <row r="24" spans="1:21" x14ac:dyDescent="0.25">
      <c r="A24" s="13">
        <f t="shared" si="0"/>
        <v>15</v>
      </c>
      <c r="B24" s="15" t="s">
        <v>21</v>
      </c>
      <c r="E24" s="16">
        <v>0</v>
      </c>
      <c r="F24" s="16">
        <v>0</v>
      </c>
      <c r="G24" s="16">
        <v>-15.28026</v>
      </c>
      <c r="H24" s="16">
        <v>-77.490309999999994</v>
      </c>
      <c r="I24" s="16">
        <v>-102.35322000000001</v>
      </c>
      <c r="J24" s="16">
        <v>0</v>
      </c>
      <c r="K24" s="16">
        <v>-39.64367</v>
      </c>
      <c r="M24" s="16">
        <v>-47.332296666666672</v>
      </c>
      <c r="N24" s="16">
        <v>-47.332296666666672</v>
      </c>
      <c r="O24" s="14"/>
      <c r="P24" s="14">
        <v>0</v>
      </c>
      <c r="Q24" s="14"/>
      <c r="R24" s="14">
        <v>0</v>
      </c>
    </row>
    <row r="25" spans="1:21" x14ac:dyDescent="0.25">
      <c r="A25" s="13">
        <f t="shared" si="0"/>
        <v>16</v>
      </c>
      <c r="B25" s="15" t="s">
        <v>22</v>
      </c>
      <c r="E25" s="16">
        <v>-53.206069999999997</v>
      </c>
      <c r="F25" s="16">
        <v>-30.32442</v>
      </c>
      <c r="G25" s="16">
        <v>-68.212249999999997</v>
      </c>
      <c r="H25" s="16">
        <v>-85.843279999999993</v>
      </c>
      <c r="I25" s="16">
        <v>-32.310600000000001</v>
      </c>
      <c r="J25" s="16">
        <v>-17.676099999999998</v>
      </c>
      <c r="K25" s="16">
        <v>-43.614239999999995</v>
      </c>
      <c r="M25" s="16">
        <v>-31.200313333333334</v>
      </c>
      <c r="N25" s="16">
        <v>-31.200313333333334</v>
      </c>
      <c r="O25" s="14"/>
      <c r="P25" s="14">
        <v>0</v>
      </c>
      <c r="Q25" s="14"/>
      <c r="R25" s="14">
        <v>0</v>
      </c>
    </row>
    <row r="26" spans="1:21" ht="13" x14ac:dyDescent="0.3">
      <c r="A26" s="13">
        <f t="shared" si="0"/>
        <v>17</v>
      </c>
      <c r="B26" s="15" t="s">
        <v>12</v>
      </c>
      <c r="C26" s="4"/>
      <c r="D26" s="4"/>
      <c r="E26" s="17">
        <v>0</v>
      </c>
      <c r="F26" s="17">
        <v>-0.10947</v>
      </c>
      <c r="G26" s="17">
        <v>-1.6748299999999998</v>
      </c>
      <c r="H26" s="17">
        <v>-6.7402600000000001</v>
      </c>
      <c r="I26" s="17">
        <v>-14.756170000000001</v>
      </c>
      <c r="J26" s="17">
        <v>-3.3698200000000003</v>
      </c>
      <c r="K26" s="17">
        <v>-8.4951499999999989</v>
      </c>
      <c r="L26" s="4"/>
      <c r="M26" s="17">
        <v>-8.8737133333333329</v>
      </c>
      <c r="N26" s="17">
        <v>-8.8737133333333329</v>
      </c>
      <c r="O26" s="16"/>
      <c r="P26" s="17">
        <v>-9.7722480000000012</v>
      </c>
      <c r="Q26" s="16"/>
      <c r="R26" s="17">
        <v>-9.7722480000000012</v>
      </c>
      <c r="S26" s="4"/>
    </row>
    <row r="27" spans="1:21" ht="13" x14ac:dyDescent="0.3">
      <c r="A27" s="13">
        <f t="shared" si="0"/>
        <v>18</v>
      </c>
      <c r="B27" s="15"/>
      <c r="C27" s="4"/>
      <c r="D27" s="4"/>
      <c r="E27" s="16"/>
      <c r="F27" s="16"/>
      <c r="G27" s="16"/>
      <c r="H27" s="16"/>
      <c r="I27" s="16"/>
      <c r="J27" s="16"/>
      <c r="K27" s="16"/>
      <c r="L27" s="4"/>
      <c r="M27" s="16"/>
      <c r="N27" s="16"/>
      <c r="O27" s="16"/>
      <c r="P27" s="16"/>
      <c r="Q27" s="16"/>
      <c r="R27" s="16"/>
      <c r="S27" s="4"/>
    </row>
    <row r="28" spans="1:21" ht="13" x14ac:dyDescent="0.3">
      <c r="A28" s="13">
        <f t="shared" si="0"/>
        <v>19</v>
      </c>
      <c r="B28" s="5" t="s">
        <v>23</v>
      </c>
      <c r="E28" s="16">
        <f t="shared" ref="E28:K28" si="2">SUM(E18:E26)</f>
        <v>-411.59827999999999</v>
      </c>
      <c r="F28" s="16">
        <f>SUM(F18:F26)</f>
        <v>-103.03311000000001</v>
      </c>
      <c r="G28" s="16">
        <f t="shared" si="2"/>
        <v>-343.75706999999994</v>
      </c>
      <c r="H28" s="16">
        <f t="shared" si="2"/>
        <v>-551.88656000000015</v>
      </c>
      <c r="I28" s="16">
        <f t="shared" si="2"/>
        <v>-378.48191000000003</v>
      </c>
      <c r="J28" s="16">
        <f t="shared" si="2"/>
        <v>-204.8982</v>
      </c>
      <c r="K28" s="16">
        <f t="shared" si="2"/>
        <v>-338.19315999999998</v>
      </c>
      <c r="M28" s="16">
        <f>SUM(M18:M26)</f>
        <v>-788.19109000000003</v>
      </c>
      <c r="N28" s="16">
        <f>SUM(N18:N26)</f>
        <v>-366.59108999999995</v>
      </c>
      <c r="O28" s="16"/>
      <c r="P28" s="16">
        <f>SUM(P18:P26)</f>
        <v>-448.35681399999999</v>
      </c>
      <c r="Q28" s="16"/>
      <c r="R28" s="16">
        <f>SUM(R18:R26)</f>
        <v>-448.35681399999999</v>
      </c>
      <c r="T28" s="4"/>
      <c r="U28" s="4"/>
    </row>
    <row r="29" spans="1:21" x14ac:dyDescent="0.25">
      <c r="A29" s="13">
        <f t="shared" si="0"/>
        <v>20</v>
      </c>
      <c r="E29" s="16"/>
      <c r="F29" s="16"/>
      <c r="G29" s="16"/>
      <c r="H29" s="16"/>
      <c r="I29" s="16"/>
      <c r="J29" s="16"/>
      <c r="K29" s="16"/>
      <c r="M29" s="16"/>
      <c r="N29" s="16"/>
      <c r="O29" s="16"/>
      <c r="P29" s="16"/>
      <c r="Q29" s="16"/>
      <c r="R29" s="16"/>
    </row>
    <row r="30" spans="1:21" ht="13" x14ac:dyDescent="0.3">
      <c r="A30" s="13">
        <f t="shared" si="0"/>
        <v>21</v>
      </c>
      <c r="B30" s="4" t="s">
        <v>24</v>
      </c>
      <c r="E30" s="14"/>
      <c r="F30" s="14"/>
      <c r="G30" s="14"/>
      <c r="H30" s="14"/>
      <c r="I30" s="14"/>
      <c r="J30" s="14"/>
      <c r="K30" s="14"/>
      <c r="M30" s="14"/>
      <c r="N30" s="14"/>
      <c r="O30" s="14"/>
      <c r="P30" s="14"/>
      <c r="Q30" s="14"/>
      <c r="R30" s="14"/>
    </row>
    <row r="31" spans="1:21" x14ac:dyDescent="0.25">
      <c r="A31" s="13">
        <f t="shared" si="0"/>
        <v>22</v>
      </c>
      <c r="B31" s="15" t="s">
        <v>25</v>
      </c>
      <c r="E31" s="16">
        <v>0</v>
      </c>
      <c r="F31" s="16">
        <v>-16.290209999999998</v>
      </c>
      <c r="G31" s="16">
        <v>0</v>
      </c>
      <c r="H31" s="16">
        <v>0</v>
      </c>
      <c r="I31" s="16">
        <v>0</v>
      </c>
      <c r="J31" s="16">
        <v>-1.7687899999999999</v>
      </c>
      <c r="K31" s="16">
        <v>-5.9953400000000006</v>
      </c>
      <c r="L31" s="16"/>
      <c r="M31" s="16">
        <v>-2.5880433333333333</v>
      </c>
      <c r="N31" s="16">
        <v>-2.5880433333333337</v>
      </c>
      <c r="O31" s="16"/>
      <c r="P31" s="16">
        <v>-9.3141400000000001</v>
      </c>
      <c r="Q31" s="16"/>
      <c r="R31" s="16">
        <v>-9.3141400000000001</v>
      </c>
    </row>
    <row r="32" spans="1:21" x14ac:dyDescent="0.25">
      <c r="A32" s="13">
        <f t="shared" si="0"/>
        <v>23</v>
      </c>
      <c r="B32" s="15" t="s">
        <v>26</v>
      </c>
      <c r="E32" s="16">
        <v>-282.28143</v>
      </c>
      <c r="F32" s="16">
        <v>-126.28305</v>
      </c>
      <c r="G32" s="16">
        <v>-279.04818999999998</v>
      </c>
      <c r="H32" s="16">
        <v>-51.938050000000004</v>
      </c>
      <c r="I32" s="16">
        <v>-45.795000000000002</v>
      </c>
      <c r="J32" s="16">
        <v>0</v>
      </c>
      <c r="K32" s="16">
        <v>-519.87206000000003</v>
      </c>
      <c r="M32" s="16">
        <v>-188.55568666666667</v>
      </c>
      <c r="N32" s="16">
        <v>-188.55568666666667</v>
      </c>
      <c r="O32" s="16"/>
      <c r="P32" s="16">
        <v>-166.43970999999996</v>
      </c>
      <c r="Q32" s="16"/>
      <c r="R32" s="16">
        <v>-166.43970999999996</v>
      </c>
    </row>
    <row r="33" spans="1:18" x14ac:dyDescent="0.25">
      <c r="A33" s="13">
        <f t="shared" si="0"/>
        <v>24</v>
      </c>
      <c r="B33" s="15" t="s">
        <v>27</v>
      </c>
      <c r="E33" s="16">
        <v>0</v>
      </c>
      <c r="F33" s="16">
        <v>-64.298199999999994</v>
      </c>
      <c r="G33" s="16">
        <v>-87.46405</v>
      </c>
      <c r="H33" s="16">
        <v>-23.57094</v>
      </c>
      <c r="I33" s="16">
        <v>-36.733489999999996</v>
      </c>
      <c r="J33" s="16">
        <v>-9.7814899999999998</v>
      </c>
      <c r="K33" s="16">
        <v>-55.899760000000001</v>
      </c>
      <c r="M33" s="16">
        <v>-34.138246666666667</v>
      </c>
      <c r="N33" s="16">
        <v>-34.138246666666667</v>
      </c>
      <c r="O33" s="16"/>
      <c r="P33" s="16">
        <v>-11.015549999999999</v>
      </c>
      <c r="Q33" s="16"/>
      <c r="R33" s="16">
        <v>-11.015549999999999</v>
      </c>
    </row>
    <row r="34" spans="1:18" customFormat="1" x14ac:dyDescent="0.25">
      <c r="A34" s="20">
        <f>A33+1</f>
        <v>25</v>
      </c>
      <c r="B34" s="21" t="s">
        <v>28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M34" s="22">
        <v>-923</v>
      </c>
      <c r="N34" s="22">
        <v>0</v>
      </c>
      <c r="O34" s="22"/>
      <c r="P34" s="22">
        <v>0</v>
      </c>
      <c r="Q34" s="22"/>
      <c r="R34" s="22">
        <v>0</v>
      </c>
    </row>
    <row r="35" spans="1:18" x14ac:dyDescent="0.25">
      <c r="A35" s="13">
        <f>A34+1</f>
        <v>26</v>
      </c>
      <c r="B35" s="15" t="s">
        <v>29</v>
      </c>
      <c r="E35" s="16">
        <v>0</v>
      </c>
      <c r="F35" s="16">
        <v>-279.54322000000002</v>
      </c>
      <c r="G35" s="16">
        <v>-2.3849099999999996</v>
      </c>
      <c r="H35" s="16">
        <v>-1612.9412199999999</v>
      </c>
      <c r="I35" s="16">
        <v>-360.82549</v>
      </c>
      <c r="J35" s="16">
        <v>-10.10675</v>
      </c>
      <c r="K35" s="16">
        <v>-30.808240000000001</v>
      </c>
      <c r="M35" s="16">
        <v>-133.91349333333332</v>
      </c>
      <c r="N35" s="16">
        <v>-133.91349333333332</v>
      </c>
      <c r="O35" s="16"/>
      <c r="P35" s="23">
        <v>0</v>
      </c>
      <c r="Q35" s="16"/>
      <c r="R35" s="23">
        <v>0</v>
      </c>
    </row>
    <row r="36" spans="1:18" x14ac:dyDescent="0.25">
      <c r="A36" s="13">
        <f t="shared" si="0"/>
        <v>27</v>
      </c>
      <c r="B36" s="15" t="s">
        <v>30</v>
      </c>
      <c r="E36" s="16">
        <v>0</v>
      </c>
      <c r="F36" s="16">
        <v>0</v>
      </c>
      <c r="G36" s="16">
        <v>0</v>
      </c>
      <c r="H36" s="16">
        <v>-74.417339999999996</v>
      </c>
      <c r="I36" s="16">
        <v>-82.876139999999992</v>
      </c>
      <c r="J36" s="16">
        <v>-9.6185899999999993</v>
      </c>
      <c r="K36" s="16">
        <v>0</v>
      </c>
      <c r="M36" s="16">
        <v>-30.831576666666667</v>
      </c>
      <c r="N36" s="16">
        <v>-30.831576666666667</v>
      </c>
      <c r="O36" s="16"/>
      <c r="P36" s="23">
        <v>0</v>
      </c>
      <c r="Q36" s="16"/>
      <c r="R36" s="16">
        <v>0</v>
      </c>
    </row>
    <row r="37" spans="1:18" x14ac:dyDescent="0.25">
      <c r="A37" s="13">
        <f t="shared" si="0"/>
        <v>28</v>
      </c>
      <c r="B37" s="15" t="s">
        <v>12</v>
      </c>
      <c r="E37" s="17">
        <v>0</v>
      </c>
      <c r="F37" s="17">
        <v>0</v>
      </c>
      <c r="G37" s="17">
        <v>0</v>
      </c>
      <c r="H37" s="17">
        <v>-10.904159999999999</v>
      </c>
      <c r="I37" s="17">
        <v>0</v>
      </c>
      <c r="J37" s="17">
        <v>-4.98522</v>
      </c>
      <c r="K37" s="17">
        <v>-1.97658</v>
      </c>
      <c r="M37" s="17">
        <v>-2.3205999999999998</v>
      </c>
      <c r="N37" s="17">
        <v>-2.3205999999999998</v>
      </c>
      <c r="O37" s="16"/>
      <c r="P37" s="17">
        <v>-0.61919800000000003</v>
      </c>
      <c r="Q37" s="16"/>
      <c r="R37" s="17">
        <v>-0.61919800000000003</v>
      </c>
    </row>
    <row r="38" spans="1:18" x14ac:dyDescent="0.25">
      <c r="A38" s="13">
        <f>A37+1</f>
        <v>29</v>
      </c>
      <c r="B38" s="5" t="s">
        <v>31</v>
      </c>
      <c r="E38" s="16">
        <f t="shared" ref="E38:K38" si="3">SUM(E31:E37)</f>
        <v>-282.28143</v>
      </c>
      <c r="F38" s="16">
        <f t="shared" si="3"/>
        <v>-486.41468000000003</v>
      </c>
      <c r="G38" s="16">
        <f t="shared" si="3"/>
        <v>-368.89714999999995</v>
      </c>
      <c r="H38" s="16">
        <f t="shared" si="3"/>
        <v>-1773.77171</v>
      </c>
      <c r="I38" s="16">
        <f t="shared" si="3"/>
        <v>-526.23011999999994</v>
      </c>
      <c r="J38" s="16">
        <f t="shared" si="3"/>
        <v>-36.260839999999995</v>
      </c>
      <c r="K38" s="16">
        <f t="shared" si="3"/>
        <v>-614.55198000000007</v>
      </c>
      <c r="M38" s="16">
        <f>SUM(M31:M37)</f>
        <v>-1315.3476466666666</v>
      </c>
      <c r="N38" s="16">
        <f>SUM(N31:N37)</f>
        <v>-392.34764666666666</v>
      </c>
      <c r="O38" s="16"/>
      <c r="P38" s="16">
        <f>SUM(P31:P37)</f>
        <v>-187.38859799999997</v>
      </c>
      <c r="Q38" s="16"/>
      <c r="R38" s="16">
        <f>SUM(R31:R37)</f>
        <v>-187.38859799999997</v>
      </c>
    </row>
    <row r="39" spans="1:18" x14ac:dyDescent="0.25">
      <c r="A39" s="13">
        <f>A38+1</f>
        <v>30</v>
      </c>
      <c r="E39" s="14"/>
      <c r="F39" s="14"/>
      <c r="G39" s="14"/>
      <c r="H39" s="14"/>
      <c r="I39" s="14"/>
      <c r="J39" s="14"/>
      <c r="K39" s="14"/>
      <c r="M39" s="14"/>
      <c r="N39" s="14"/>
      <c r="O39" s="14"/>
      <c r="P39" s="14"/>
      <c r="Q39" s="14"/>
      <c r="R39" s="14"/>
    </row>
    <row r="40" spans="1:18" customFormat="1" ht="15.5" x14ac:dyDescent="0.35">
      <c r="A40" s="20">
        <f>A39+1</f>
        <v>31</v>
      </c>
      <c r="B40" s="21" t="s">
        <v>32</v>
      </c>
      <c r="C40" s="24"/>
      <c r="D40" s="25"/>
      <c r="E40" s="23"/>
      <c r="F40" s="23"/>
      <c r="G40" s="23"/>
      <c r="H40" s="23"/>
      <c r="I40" s="23"/>
      <c r="J40" s="23"/>
      <c r="K40" s="23"/>
      <c r="M40" s="23"/>
      <c r="N40" s="23"/>
      <c r="O40" s="23"/>
      <c r="P40" s="23"/>
      <c r="Q40" s="23"/>
      <c r="R40" s="23"/>
    </row>
    <row r="41" spans="1:18" x14ac:dyDescent="0.25">
      <c r="A41" s="13">
        <f>A40+1</f>
        <v>32</v>
      </c>
      <c r="E41" s="14"/>
      <c r="F41" s="14"/>
      <c r="G41" s="14"/>
      <c r="H41" s="14"/>
      <c r="I41" s="14"/>
      <c r="J41" s="14"/>
      <c r="K41" s="14"/>
      <c r="M41" s="14"/>
      <c r="N41" s="14"/>
      <c r="O41" s="14"/>
      <c r="P41" s="14"/>
      <c r="Q41" s="14"/>
      <c r="R41" s="14"/>
    </row>
    <row r="42" spans="1:18" ht="13" x14ac:dyDescent="0.3">
      <c r="A42" s="13">
        <f>A41+1</f>
        <v>33</v>
      </c>
      <c r="B42" s="4" t="s">
        <v>33</v>
      </c>
      <c r="D42" s="25"/>
      <c r="E42" s="26">
        <f>E38+E14+E28+E40</f>
        <v>-843.73854000000006</v>
      </c>
      <c r="F42" s="26">
        <f t="shared" ref="F42:K42" si="4">F38+F14+F28+F40</f>
        <v>-1309.9795800000002</v>
      </c>
      <c r="G42" s="26">
        <f t="shared" si="4"/>
        <v>-824.51143999999988</v>
      </c>
      <c r="H42" s="26">
        <f t="shared" si="4"/>
        <v>-3495.1190399999996</v>
      </c>
      <c r="I42" s="26">
        <f t="shared" si="4"/>
        <v>-2286.9206899999999</v>
      </c>
      <c r="J42" s="26">
        <f t="shared" si="4"/>
        <v>-713.54587000000004</v>
      </c>
      <c r="K42" s="26">
        <f t="shared" si="4"/>
        <v>-1754.2453200000002</v>
      </c>
      <c r="M42" s="26">
        <f>M38+M14+M28+M40</f>
        <v>-2988.9039600000006</v>
      </c>
      <c r="N42" s="26">
        <f>N38+N14+N28</f>
        <v>-1644.30396</v>
      </c>
      <c r="O42" s="16"/>
      <c r="P42" s="26">
        <f>P38+P14+P28</f>
        <v>-1154.015308</v>
      </c>
      <c r="Q42" s="16"/>
      <c r="R42" s="26">
        <f>R38+R14+R28</f>
        <v>-740.83201799999995</v>
      </c>
    </row>
    <row r="48" spans="1:18" x14ac:dyDescent="0.25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/>
      <c r="D54"/>
      <c r="E54"/>
      <c r="F54"/>
      <c r="G54"/>
      <c r="H54"/>
      <c r="I54"/>
      <c r="J54"/>
      <c r="K54"/>
      <c r="L54"/>
      <c r="M54"/>
      <c r="N54"/>
    </row>
  </sheetData>
  <mergeCells count="3">
    <mergeCell ref="E7:K7"/>
    <mergeCell ref="M7:N7"/>
    <mergeCell ref="P7:R7"/>
  </mergeCells>
  <printOptions horizontalCentered="1"/>
  <pageMargins left="0.5" right="0.5" top="0.75" bottom="0.75" header="0.5" footer="0.5"/>
  <pageSetup scale="81" orientation="landscape" useFirstPageNumber="1" r:id="rId1"/>
  <headerFooter alignWithMargins="0">
    <oddHeader>&amp;R&amp;"Arial,Bold"AEY-UCG-2-004(a-b)
Attachment 1
Schedule 8.7
Page &amp;P of 1</oddHeader>
  </headerFooter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S8.7</vt:lpstr>
      <vt:lpstr>S8.7!Print_Area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2023-10-24T20:47:29Z</dcterms:created>
  <dcterms:modified xsi:type="dcterms:W3CDTF">2023-10-24T20:48:11Z</dcterms:modified>
</cp:coreProperties>
</file>