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373EBED4-7C5A-4517-BC45-F02A9F0EC893}" xr6:coauthVersionLast="47" xr6:coauthVersionMax="47" xr10:uidLastSave="{00000000-0000-0000-0000-000000000000}"/>
  <bookViews>
    <workbookView xWindow="19090" yWindow="-230" windowWidth="19420" windowHeight="10420" xr2:uid="{65D3188B-4584-4BF5-AF41-9C52AE671E02}"/>
  </bookViews>
  <sheets>
    <sheet name="Table 1.1" sheetId="1" r:id="rId1"/>
    <sheet name="Table 1.2" sheetId="52" r:id="rId2"/>
    <sheet name="Table 1.3" sheetId="75" r:id="rId3"/>
    <sheet name="Table 1.1-1a - 2025" sheetId="5" r:id="rId4"/>
    <sheet name="Table 1.1-1b - 2026" sheetId="76" r:id="rId5"/>
    <sheet name="Table 1.1-1c - 2027" sheetId="77" r:id="rId6"/>
    <sheet name="Table 1.1-2" sheetId="83" r:id="rId7"/>
    <sheet name="Table 1.1-3" sheetId="7" r:id="rId8"/>
    <sheet name="Table 1.1-4" sheetId="11" r:id="rId9"/>
    <sheet name="Table 1.1-5" sheetId="80" r:id="rId10"/>
  </sheets>
  <definedNames>
    <definedName name="\A" localSheetId="1">#REF!</definedName>
    <definedName name="\A">#REF!</definedName>
    <definedName name="\B">#REF!</definedName>
    <definedName name="\C">#REF!</definedName>
    <definedName name="\D">#REF!</definedName>
    <definedName name="\ddddd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 localSheetId="1">#REF!</definedName>
    <definedName name="\t">#REF!</definedName>
    <definedName name="\U">#REF!</definedName>
    <definedName name="\V">#REF!</definedName>
    <definedName name="\W">#REF!</definedName>
    <definedName name="\Y">#REF!</definedName>
    <definedName name="\Z">#REF!</definedName>
    <definedName name="\zz">#REF!</definedName>
    <definedName name="__________TOT0009">#REF!</definedName>
    <definedName name="__________TOT0011">#REF!</definedName>
    <definedName name="__________TOT0012">#REF!</definedName>
    <definedName name="_________2006_06_FR_MR_DR_A_G">#REF!</definedName>
    <definedName name="_________TOT0099">#REF!</definedName>
    <definedName name="_________TX0001">#REF!,#REF!</definedName>
    <definedName name="_________TX0004">#REF!,#REF!</definedName>
    <definedName name="________2006_06_FR_MR_DR_A_G">#REF!</definedName>
    <definedName name="________TOT0009">#REF!</definedName>
    <definedName name="________TOT0011">#REF!</definedName>
    <definedName name="________TOT0012">#REF!</definedName>
    <definedName name="________TOT0099">#REF!</definedName>
    <definedName name="________TX0001">#REF!,#REF!</definedName>
    <definedName name="________TX0004">#REF!,#REF!</definedName>
    <definedName name="_______2006_06_FR_MR_DR_A_G">#REF!</definedName>
    <definedName name="_______TOT0009">#REF!</definedName>
    <definedName name="_______TOT0011">#REF!</definedName>
    <definedName name="_______TOT0012">#REF!</definedName>
    <definedName name="_______TOT0099">#REF!</definedName>
    <definedName name="_______TX0001">#REF!,#REF!</definedName>
    <definedName name="_______TX0004">#REF!,#REF!</definedName>
    <definedName name="______2006_06_FR_MR_DR_A_G">#REF!</definedName>
    <definedName name="______TOT0009">#REF!</definedName>
    <definedName name="______TOT0011">#REF!</definedName>
    <definedName name="______TOT0012">#REF!</definedName>
    <definedName name="______TOT0099">#REF!</definedName>
    <definedName name="______TX0001">#REF!,#REF!</definedName>
    <definedName name="______TX0004">#REF!,#REF!</definedName>
    <definedName name="_____2006_06_FR_MR_DR_A_G">#REF!</definedName>
    <definedName name="_____TOT0009">#REF!</definedName>
    <definedName name="_____TOT0011">#REF!</definedName>
    <definedName name="_____TOT0012">#REF!</definedName>
    <definedName name="_____TOT0099">#REF!</definedName>
    <definedName name="_____TX0001">#REF!,#REF!</definedName>
    <definedName name="_____TX0004">#REF!,#REF!</definedName>
    <definedName name="____2006_06_FR_MR_DR_A_G">#REF!</definedName>
    <definedName name="____TOT0009">#REF!</definedName>
    <definedName name="____TOT0011">#REF!</definedName>
    <definedName name="____TOT0012">#REF!</definedName>
    <definedName name="____TOT0099">#REF!</definedName>
    <definedName name="____TX0001">#REF!,#REF!</definedName>
    <definedName name="____TX0004">#REF!,#REF!</definedName>
    <definedName name="___2006_06_FR_MR_DR_A_G">#REF!</definedName>
    <definedName name="___AIF1">#N/A</definedName>
    <definedName name="___AIF2">#N/A</definedName>
    <definedName name="___BM359439">#REF!</definedName>
    <definedName name="___CTS1">#N/A</definedName>
    <definedName name="___CTS2">#N/A</definedName>
    <definedName name="___CTS4">#N/A</definedName>
    <definedName name="___CTS5">#N/A</definedName>
    <definedName name="___CTS6">#N/A</definedName>
    <definedName name="___ECO1">#N/A</definedName>
    <definedName name="___ECO2">#N/A</definedName>
    <definedName name="___ECO3">#N/A</definedName>
    <definedName name="___ECO4">#N/A</definedName>
    <definedName name="___ECO5">#N/A</definedName>
    <definedName name="___ECO6">#N/A</definedName>
    <definedName name="___FIN1">#N/A</definedName>
    <definedName name="___FIN2">#N/A</definedName>
    <definedName name="___FIN4">#N/A</definedName>
    <definedName name="___FIN5">#N/A</definedName>
    <definedName name="___FIN6">#N/A</definedName>
    <definedName name="___FOT1">#N/A</definedName>
    <definedName name="___FOT2">#N/A</definedName>
    <definedName name="___GIL1">#N/A</definedName>
    <definedName name="___GIL2">#N/A</definedName>
    <definedName name="___HHR1">#N/A</definedName>
    <definedName name="___HHR2">#N/A</definedName>
    <definedName name="___HHR4">#N/A</definedName>
    <definedName name="___HHR5">#N/A</definedName>
    <definedName name="___HHR6">#N/A</definedName>
    <definedName name="___HTL1">#N/A</definedName>
    <definedName name="___HTL2">#N/A</definedName>
    <definedName name="___INDEX_SHEET___ASAP_Utilities" localSheetId="1">#REF!</definedName>
    <definedName name="___INDEX_SHEET___ASAP_Utilities">#REF!</definedName>
    <definedName name="___IPT1">#N/A</definedName>
    <definedName name="___IPT2">#N/A</definedName>
    <definedName name="___JUS1">#N/A</definedName>
    <definedName name="___JUS2">#N/A</definedName>
    <definedName name="___JUS4">#N/A</definedName>
    <definedName name="___JUS5">#N/A</definedName>
    <definedName name="___JUS6">#N/A</definedName>
    <definedName name="___PSC1">#N/A</definedName>
    <definedName name="___PSC2">#N/A</definedName>
    <definedName name="___PSC4">#N/A</definedName>
    <definedName name="___PSC5">#N/A</definedName>
    <definedName name="___PSC6">#N/A</definedName>
    <definedName name="___PYA1">#N/A</definedName>
    <definedName name="___PYA2">#N/A</definedName>
    <definedName name="___rat98">#REF!</definedName>
    <definedName name="___rat99">#REF!</definedName>
    <definedName name="___RD1">#N/A</definedName>
    <definedName name="___RD2">#N/A</definedName>
    <definedName name="___REV1" localSheetId="1">#REF!</definedName>
    <definedName name="___REV1">#REF!</definedName>
    <definedName name="___REV2" localSheetId="1">#REF!</definedName>
    <definedName name="___REV2">#REF!</definedName>
    <definedName name="___RR4">#N/A</definedName>
    <definedName name="___RR5">#N/A</definedName>
    <definedName name="___RR6">#N/A</definedName>
    <definedName name="___Sc259">#REF!</definedName>
    <definedName name="___SPT1">#N/A</definedName>
    <definedName name="___SPT2">#N/A</definedName>
    <definedName name="___ST1">#N/A</definedName>
    <definedName name="___ST2">#N/A</definedName>
    <definedName name="___TAB1">#N/A</definedName>
    <definedName name="___TAB2">#N/A</definedName>
    <definedName name="___TIP1">#N/A</definedName>
    <definedName name="___TIP2">#N/A</definedName>
    <definedName name="___TOT0009">#REF!</definedName>
    <definedName name="___TOT0011">#REF!</definedName>
    <definedName name="___TOT0012">#REF!</definedName>
    <definedName name="___TOT0099">#REF!</definedName>
    <definedName name="___TX0001">#REF!,#REF!</definedName>
    <definedName name="___TX0004">#REF!,#REF!</definedName>
    <definedName name="___WD2">#N/A</definedName>
    <definedName name="___WD4">#N/A</definedName>
    <definedName name="___WD5">#N/A</definedName>
    <definedName name="___WD6">#N/A</definedName>
    <definedName name="__1_0Pag">#REF!</definedName>
    <definedName name="__2_0Pag">#REF!</definedName>
    <definedName name="__2006_06_FR_MR_DR_A_G">#REF!</definedName>
    <definedName name="__2Pag">#REF!</definedName>
    <definedName name="__3_0Slide_Full_Y">#REF!</definedName>
    <definedName name="__4Pag">#REF!</definedName>
    <definedName name="__4Slide_Full_Y">#REF!</definedName>
    <definedName name="__6_0Slide_Full_Y">#REF!</definedName>
    <definedName name="__8Slide_Full_Y">#REF!</definedName>
    <definedName name="__AIF1">#N/A</definedName>
    <definedName name="__AIF2">#N/A</definedName>
    <definedName name="__BM359439">#REF!</definedName>
    <definedName name="__CTS1">#N/A</definedName>
    <definedName name="__CTS2">#N/A</definedName>
    <definedName name="__CTS4">#N/A</definedName>
    <definedName name="__CTS5">#N/A</definedName>
    <definedName name="__CTS6">#N/A</definedName>
    <definedName name="__ECO1">#N/A</definedName>
    <definedName name="__ECO2">#N/A</definedName>
    <definedName name="__ECO3">#N/A</definedName>
    <definedName name="__ECO4">#N/A</definedName>
    <definedName name="__ECO5">#N/A</definedName>
    <definedName name="__ECO6">#N/A</definedName>
    <definedName name="__FIN1">#N/A</definedName>
    <definedName name="__FIN2">#N/A</definedName>
    <definedName name="__FIN4">#N/A</definedName>
    <definedName name="__FIN5">#N/A</definedName>
    <definedName name="__FIN6">#N/A</definedName>
    <definedName name="__FOT1">#N/A</definedName>
    <definedName name="__FOT2">#N/A</definedName>
    <definedName name="__GIL1">#N/A</definedName>
    <definedName name="__GIL2">#N/A</definedName>
    <definedName name="__HHR1">#N/A</definedName>
    <definedName name="__HHR2">#N/A</definedName>
    <definedName name="__HHR4">#N/A</definedName>
    <definedName name="__HHR5">#N/A</definedName>
    <definedName name="__HHR6">#N/A</definedName>
    <definedName name="__HTL1">#N/A</definedName>
    <definedName name="__HTL2">#N/A</definedName>
    <definedName name="__IPT1">#N/A</definedName>
    <definedName name="__IPT2">#N/A</definedName>
    <definedName name="__JUS1">#N/A</definedName>
    <definedName name="__JUS2">#N/A</definedName>
    <definedName name="__JUS4">#N/A</definedName>
    <definedName name="__JUS5">#N/A</definedName>
    <definedName name="__JUS6">#N/A</definedName>
    <definedName name="__PSC1">#N/A</definedName>
    <definedName name="__PSC2">#N/A</definedName>
    <definedName name="__PSC4">#N/A</definedName>
    <definedName name="__PSC5">#N/A</definedName>
    <definedName name="__PSC6">#N/A</definedName>
    <definedName name="__PYA1">#N/A</definedName>
    <definedName name="__PYA2">#N/A</definedName>
    <definedName name="__rat98">#REF!</definedName>
    <definedName name="__rat99">#REF!</definedName>
    <definedName name="__RD1">#N/A</definedName>
    <definedName name="__RD2">#N/A</definedName>
    <definedName name="__REV1" localSheetId="1">#REF!</definedName>
    <definedName name="__REV1">#REF!</definedName>
    <definedName name="__REV2">#REF!</definedName>
    <definedName name="__RR4">#N/A</definedName>
    <definedName name="__RR5">#N/A</definedName>
    <definedName name="__RR6">#N/A</definedName>
    <definedName name="__Sc1642">#REF!</definedName>
    <definedName name="__Sc1652">#REF!</definedName>
    <definedName name="__Sc192">#REF!</definedName>
    <definedName name="__Sc64">#REF!</definedName>
    <definedName name="__Sc642">#REF!</definedName>
    <definedName name="__Sc652">#REF!</definedName>
    <definedName name="__Sc92">#REF!</definedName>
    <definedName name="__sch5">#REF!</definedName>
    <definedName name="__sch51">#REF!</definedName>
    <definedName name="__sch52">#REF!</definedName>
    <definedName name="__SPT1">#N/A</definedName>
    <definedName name="__SPT2">#N/A</definedName>
    <definedName name="__ST1">#N/A</definedName>
    <definedName name="__ST2">#N/A</definedName>
    <definedName name="__TAB1">#N/A</definedName>
    <definedName name="__TAB2">#N/A</definedName>
    <definedName name="__Tax2009">#REF!</definedName>
    <definedName name="__TIP1">#N/A</definedName>
    <definedName name="__TIP2">#N/A</definedName>
    <definedName name="__TOT0009">#REF!</definedName>
    <definedName name="__TOT0011">#REF!</definedName>
    <definedName name="__TOT0012">#REF!</definedName>
    <definedName name="__TOT0099">#REF!</definedName>
    <definedName name="__TX0001">#REF!,#REF!,#REF!</definedName>
    <definedName name="__TX0004">#REF!,#REF!</definedName>
    <definedName name="__WD2">#N/A</definedName>
    <definedName name="__WD4">#N/A</definedName>
    <definedName name="__WD5">#N/A</definedName>
    <definedName name="__WD6">#N/A</definedName>
    <definedName name="__web2004">#REF!</definedName>
    <definedName name="_1_0Pag">#REF!</definedName>
    <definedName name="_1_2006_06_FR_MR_DR_A_G">#REF!</definedName>
    <definedName name="_118_0Pag">#REF!</definedName>
    <definedName name="_119_0Pag">#REF!</definedName>
    <definedName name="_120_0Pag">#REF!</definedName>
    <definedName name="_12Pag">#REF!</definedName>
    <definedName name="_18_0Slide_Full_Y">#REF!</definedName>
    <definedName name="_1Pag">#REF!</definedName>
    <definedName name="_2_0Pag">#REF!</definedName>
    <definedName name="_2006_06_FR_MR_DR_A_G">#REF!</definedName>
    <definedName name="_238_0Slide_Full_Y">#REF!</definedName>
    <definedName name="_239_0Slide_Full_Y">#REF!</definedName>
    <definedName name="_240_0Slide_Full_Y">#REF!</definedName>
    <definedName name="_24Slide_Full_Y">#REF!</definedName>
    <definedName name="_2Pag">#REF!</definedName>
    <definedName name="_2Slide_Full_Y">#REF!</definedName>
    <definedName name="_3_0Slide_Full_Y">#REF!</definedName>
    <definedName name="_4_0Pag">#REF!</definedName>
    <definedName name="_4Pag">#REF!</definedName>
    <definedName name="_4Slide_Full_Y">#REF!</definedName>
    <definedName name="_5Pag">#REF!</definedName>
    <definedName name="_6_0Pag">#REF!</definedName>
    <definedName name="_6_0Slide_Full_Y">#REF!</definedName>
    <definedName name="_8_0Slide_Full_Y">#REF!</definedName>
    <definedName name="_8Slide_Full_Y">#REF!</definedName>
    <definedName name="_9_0Slide_Full_Y">#REF!</definedName>
    <definedName name="_AIF1">#N/A</definedName>
    <definedName name="_AIF2">#N/A</definedName>
    <definedName name="_BM359439">#REF!</definedName>
    <definedName name="_BQ4.1" hidden="1">#REF!</definedName>
    <definedName name="_BQ4.17">#REF!</definedName>
    <definedName name="_BQ4.19" hidden="1">#REF!</definedName>
    <definedName name="_BQ4.2" hidden="1">#REF!</definedName>
    <definedName name="_BQ4.20" hidden="1">#REF!</definedName>
    <definedName name="_BQ4.21" hidden="1">#REF!</definedName>
    <definedName name="_BQ4.23" hidden="1">#REF!</definedName>
    <definedName name="_BQ4.24" hidden="1">#REF!</definedName>
    <definedName name="_BQ4.25" hidden="1">#REF!</definedName>
    <definedName name="_BQ4.26" hidden="1">#REF!</definedName>
    <definedName name="_BQ4.27" hidden="1">#REF!</definedName>
    <definedName name="_BQ4.28" hidden="1">#REF!</definedName>
    <definedName name="_BQ4.29">#REF!</definedName>
    <definedName name="_BQ4.3" hidden="1">#REF!</definedName>
    <definedName name="_BQ4.30" hidden="1">#REF!</definedName>
    <definedName name="_BQ4.31" hidden="1">#REF!</definedName>
    <definedName name="_BQ4.32" hidden="1">#REF!</definedName>
    <definedName name="_BQ4.33" hidden="1">#REF!</definedName>
    <definedName name="_BQ4.34" hidden="1">#REF!</definedName>
    <definedName name="_BQ4.35" hidden="1">#REF!</definedName>
    <definedName name="_BQ4.36">#REF!</definedName>
    <definedName name="_BQ4.37">#REF!</definedName>
    <definedName name="_BQ4.38" hidden="1">#REF!</definedName>
    <definedName name="_BQ4.39">#REF!</definedName>
    <definedName name="_BQ4.4" hidden="1">#REF!</definedName>
    <definedName name="_BQ4.40" hidden="1">#REF!</definedName>
    <definedName name="_BQ4.41">#REF!</definedName>
    <definedName name="_BQ4.68" hidden="1">#REF!</definedName>
    <definedName name="_BQ4.69" hidden="1">#REF!</definedName>
    <definedName name="_C">#REF!</definedName>
    <definedName name="_CTS1">#N/A</definedName>
    <definedName name="_CTS2">#N/A</definedName>
    <definedName name="_CTS4">#N/A</definedName>
    <definedName name="_CTS5">#N/A</definedName>
    <definedName name="_CTS6">#N/A</definedName>
    <definedName name="_ECO1">#N/A</definedName>
    <definedName name="_ECO2">#N/A</definedName>
    <definedName name="_ECO3">#N/A</definedName>
    <definedName name="_ECO4">#N/A</definedName>
    <definedName name="_ECO5">#N/A</definedName>
    <definedName name="_ECO6">#N/A</definedName>
    <definedName name="_EXP0014">#REF!</definedName>
    <definedName name="_F_" localSheetId="1">#REF!</definedName>
    <definedName name="_F_">#REF!</definedName>
    <definedName name="_FIN1">#N/A</definedName>
    <definedName name="_FIN2">#N/A</definedName>
    <definedName name="_FIN4">#N/A</definedName>
    <definedName name="_FIN5">#N/A</definedName>
    <definedName name="_FIN6">#N/A</definedName>
    <definedName name="_FOT1">#N/A</definedName>
    <definedName name="_FOT2">#N/A</definedName>
    <definedName name="_GIL1">#N/A</definedName>
    <definedName name="_GIL2">#N/A</definedName>
    <definedName name="_H_" localSheetId="1">#REF!</definedName>
    <definedName name="_H_">#REF!</definedName>
    <definedName name="_HHR1">#N/A</definedName>
    <definedName name="_HHR2">#N/A</definedName>
    <definedName name="_HHR4">#N/A</definedName>
    <definedName name="_HHR5">#N/A</definedName>
    <definedName name="_HHR6">#N/A</definedName>
    <definedName name="_highlights">#REF!</definedName>
    <definedName name="_HighlightsDistribution">#REF!</definedName>
    <definedName name="_HTL1">#N/A</definedName>
    <definedName name="_HTL2">#N/A</definedName>
    <definedName name="_IPT1">#N/A</definedName>
    <definedName name="_IPT2">#N/A</definedName>
    <definedName name="_JUS1">#N/A</definedName>
    <definedName name="_JUS2">#N/A</definedName>
    <definedName name="_JUS4">#N/A</definedName>
    <definedName name="_JUS5">#N/A</definedName>
    <definedName name="_JUS6">#N/A</definedName>
    <definedName name="_Key1" localSheetId="1" hidden="1">#REF!</definedName>
    <definedName name="_Key1" hidden="1">#REF!</definedName>
    <definedName name="_L_" localSheetId="1">#REF!</definedName>
    <definedName name="_L_">#REF!</definedName>
    <definedName name="_MAT1">#REF!</definedName>
    <definedName name="_MAT2">#REF!</definedName>
    <definedName name="_O_">#REF!</definedName>
    <definedName name="_Order1" hidden="1">255</definedName>
    <definedName name="_P_" localSheetId="1">#REF!</definedName>
    <definedName name="_P_">#REF!</definedName>
    <definedName name="_PSC1">#N/A</definedName>
    <definedName name="_PSC2">#N/A</definedName>
    <definedName name="_PSC4">#N/A</definedName>
    <definedName name="_PSC5">#N/A</definedName>
    <definedName name="_PSC6">#N/A</definedName>
    <definedName name="_PYA1">#N/A</definedName>
    <definedName name="_PYA2">#N/A</definedName>
    <definedName name="_rat98">#REF!</definedName>
    <definedName name="_rat99">#REF!</definedName>
    <definedName name="_RD1">#N/A</definedName>
    <definedName name="_RD2">#N/A</definedName>
    <definedName name="_REV1" localSheetId="1">#REF!</definedName>
    <definedName name="_REV1">#REF!</definedName>
    <definedName name="_REV2" localSheetId="1">#REF!</definedName>
    <definedName name="_REV2">#REF!</definedName>
    <definedName name="_RM_" localSheetId="1">#REF!</definedName>
    <definedName name="_RM_">#REF!</definedName>
    <definedName name="_RR4">#N/A</definedName>
    <definedName name="_RR5">#N/A</definedName>
    <definedName name="_RR6">#N/A</definedName>
    <definedName name="_Sc1642">#REF!</definedName>
    <definedName name="_Sc1652">#REF!</definedName>
    <definedName name="_Sc192">#REF!</definedName>
    <definedName name="_Sc259">#REF!</definedName>
    <definedName name="_Sc64">#REF!</definedName>
    <definedName name="_Sc642">#REF!</definedName>
    <definedName name="_Sc652">#REF!</definedName>
    <definedName name="_Sc92">#REF!</definedName>
    <definedName name="_sch5">#REF!</definedName>
    <definedName name="_sch51">#REF!</definedName>
    <definedName name="_sch52">#REF!</definedName>
    <definedName name="_Sort" localSheetId="1" hidden="1">#REF!</definedName>
    <definedName name="_Sort" hidden="1">#REF!</definedName>
    <definedName name="_SPT1">#N/A</definedName>
    <definedName name="_SPT2">#N/A</definedName>
    <definedName name="_SS_" localSheetId="1">#REF!</definedName>
    <definedName name="_SS_">#REF!</definedName>
    <definedName name="_ST1">#N/A</definedName>
    <definedName name="_ST2">#N/A</definedName>
    <definedName name="_TAB1">#N/A</definedName>
    <definedName name="_TAB2">#N/A</definedName>
    <definedName name="_Tax2009">#REF!</definedName>
    <definedName name="_TIP1">#N/A</definedName>
    <definedName name="_TIP2">#N/A</definedName>
    <definedName name="_TL_" localSheetId="1">#REF!</definedName>
    <definedName name="_TL_">#REF!</definedName>
    <definedName name="_TOT0001">#REF!</definedName>
    <definedName name="_TOT0003">#REF!</definedName>
    <definedName name="_TOT0004">#REF!</definedName>
    <definedName name="_TOT0009">#REF!</definedName>
    <definedName name="_TOT0011">#REF!</definedName>
    <definedName name="_TOT0012">#REF!</definedName>
    <definedName name="_TOT0099">#REF!</definedName>
    <definedName name="_TX0001">#REF!</definedName>
    <definedName name="_TX0003">#REF!</definedName>
    <definedName name="_TX0004">#REF!</definedName>
    <definedName name="_TX0099">#REF!</definedName>
    <definedName name="_V_" localSheetId="1">#REF!</definedName>
    <definedName name="_V_">#REF!</definedName>
    <definedName name="_WD2">#N/A</definedName>
    <definedName name="_WD4">#N/A</definedName>
    <definedName name="_WD5">#N/A</definedName>
    <definedName name="_WD6">#N/A</definedName>
    <definedName name="_web2004">#REF!</definedName>
    <definedName name="A" localSheetId="1">#REF!</definedName>
    <definedName name="A">#REF!</definedName>
    <definedName name="AA">#REF!</definedName>
    <definedName name="aaaa" localSheetId="1">#REF!</definedName>
    <definedName name="aaaa">#REF!</definedName>
    <definedName name="aaaaaa">#REF!</definedName>
    <definedName name="aaaaaaaa">#REF!</definedName>
    <definedName name="AANDG_6_TO_6">#REF!</definedName>
    <definedName name="abc">#REF!</definedName>
    <definedName name="ABCPI">#REF!</definedName>
    <definedName name="ACCOUNTEDPERIODTYPE1">#REF!</definedName>
    <definedName name="ACCOUNTSEGMENT1">#REF!</definedName>
    <definedName name="AcctTable_0043">#REF!</definedName>
    <definedName name="AcctTable_0050">#REF!</definedName>
    <definedName name="AcctTable2_0043">#REF!</definedName>
    <definedName name="AcctTable2_0050">#REF!</definedName>
    <definedName name="achain">#REF!</definedName>
    <definedName name="ACwvu.capdev1." hidden="1">#REF!</definedName>
    <definedName name="ACwvu.capdev2." hidden="1">#REF!</definedName>
    <definedName name="ACwvu.cear." hidden="1">#REF!</definedName>
    <definedName name="ads" localSheetId="9" hidden="1">{TRUE,TRUE,-1.25,-15.5,484.5,276.75,FALSE,TRUE,TRUE,TRUE,0,1,#N/A,1,#N/A,3.47422680412371,16.4117647058824,1,FALSE,FALSE,3,TRUE,1,FALSE,100,"Swvu.capdev1.","ACwvu.capdev1.",#N/A,FALSE,FALSE,0.81,0.48,0.73,1,2,"","&amp;l Revised &amp;d &amp;r &amp;f",FALSE,FALSE,FALSE,FALSE,1,100,#N/A,#N/A,FALSE,FALSE,#N/A,#N/A,FALSE,FALSE,FALSE,1,65532,65532,FALSE,FALSE,TRUE,TRUE,TRUE}</definedName>
    <definedName name="ads" hidden="1">{TRUE,TRUE,-1.25,-15.5,484.5,276.75,FALSE,TRUE,TRUE,TRUE,0,1,#N/A,1,#N/A,3.47422680412371,16.4117647058824,1,FALSE,FALSE,3,TRUE,1,FALSE,100,"Swvu.capdev1.","ACwvu.capdev1.",#N/A,FALSE,FALSE,0.81,0.48,0.73,1,2,"","&amp;l Revised &amp;d &amp;r &amp;f",FALSE,FALSE,FALSE,FALSE,1,100,#N/A,#N/A,FALSE,FALSE,#N/A,#N/A,FALSE,FALSE,FALSE,1,65532,65532,FALSE,FALSE,TRUE,TRUE,TRUE}</definedName>
    <definedName name="AEL">#REF!</definedName>
    <definedName name="AFUDC">#REF!</definedName>
    <definedName name="AFUDCd">#REF!</definedName>
    <definedName name="ai">#REF!</definedName>
    <definedName name="AIPBUD">#REF!</definedName>
    <definedName name="ALBERTA_POWER_LIMITED">#REF!</definedName>
    <definedName name="all" localSheetId="1">#REF!</definedName>
    <definedName name="all">#REF!</definedName>
    <definedName name="Allocations">#REF!</definedName>
    <definedName name="AlloDiff">#REF!,#REF!,#REF!,#REF!,#REF!</definedName>
    <definedName name="ALLOT">#N/A</definedName>
    <definedName name="ALTA">#N/A</definedName>
    <definedName name="ALTB">#N/A</definedName>
    <definedName name="ALTC">#N/A</definedName>
    <definedName name="ALTD">#N/A</definedName>
    <definedName name="ALTE1">#N/A</definedName>
    <definedName name="ALTE2">#N/A</definedName>
    <definedName name="AMMORTIZATION">#N/A</definedName>
    <definedName name="APL">#REF!</definedName>
    <definedName name="APMT_CESR">#REF!</definedName>
    <definedName name="APPSUSERNAME1">#REF!</definedName>
    <definedName name="aprmax" localSheetId="1">#REF!</definedName>
    <definedName name="aprmax">#REF!</definedName>
    <definedName name="ARO">#REF!</definedName>
    <definedName name="arr">#REF!</definedName>
    <definedName name="As" localSheetId="9">{#N/A,#N/A,FALSE,"Account Codes"}</definedName>
    <definedName name="As">{#N/A,#N/A,FALSE,"Account Codes"}</definedName>
    <definedName name="asd">#REF!</definedName>
    <definedName name="asdf">#REF!</definedName>
    <definedName name="asdfasdf">#REF!</definedName>
    <definedName name="asdfcc">#REF!</definedName>
    <definedName name="asdff">#REF!</definedName>
    <definedName name="asdfgg">#REF!</definedName>
    <definedName name="asdfqqq">#REF!</definedName>
    <definedName name="asdrr">#REF!</definedName>
    <definedName name="asdrrrr">#REF!</definedName>
    <definedName name="aserdr">#REF!</definedName>
    <definedName name="Assets">#REF!</definedName>
    <definedName name="augmax">#REF!</definedName>
    <definedName name="_xlnm.Auto_Open">#REF!</definedName>
    <definedName name="B">#REF!</definedName>
    <definedName name="Ba">#REF!</definedName>
    <definedName name="backup_ael_gen">#REF!</definedName>
    <definedName name="Bal_sh_pg1">#REF!</definedName>
    <definedName name="Bal_sh_pg2">#REF!</definedName>
    <definedName name="Balance_Sheet">#REF!</definedName>
    <definedName name="BEAVER_" localSheetId="1">#REF!</definedName>
    <definedName name="BEAVER_">#REF!</definedName>
    <definedName name="BEAVERKWHR" localSheetId="1">#REF!</definedName>
    <definedName name="BEAVERKWHR">#REF!</definedName>
    <definedName name="BEAVERLITRES" localSheetId="1">#REF!</definedName>
    <definedName name="BEAVERLITRES">#REF!</definedName>
    <definedName name="beCO81">#REF!</definedName>
    <definedName name="Billings">#REF!</definedName>
    <definedName name="Blanket">#REF!</definedName>
    <definedName name="BN">#REF!</definedName>
    <definedName name="Bonds">#REF!</definedName>
    <definedName name="BORDER">#REF!</definedName>
    <definedName name="BOTSUM">#REF!</definedName>
    <definedName name="BOTTOM">#REF!</definedName>
    <definedName name="BOTTOT">#REF!</definedName>
    <definedName name="Boundle">#REF!</definedName>
    <definedName name="BP_Query_for_Planning">#REF!</definedName>
    <definedName name="BP_with_Future_Year">#REF!</definedName>
    <definedName name="BP_YEC">#REF!</definedName>
    <definedName name="BRBP">#REF!</definedName>
    <definedName name="BRBP2">#REF!</definedName>
    <definedName name="BRCap">#REF!</definedName>
    <definedName name="BudgetCategory">#REF!</definedName>
    <definedName name="BUDGETCURRENCYCODE1">#REF!</definedName>
    <definedName name="BUDGETDECIMALPLACES1">#REF!</definedName>
    <definedName name="BUDGETENDPERIODYEAR1">#REF!</definedName>
    <definedName name="BUDGETENTITYID1">#REF!</definedName>
    <definedName name="BUDGETGRAPHCORRESPONDING1">#REF!</definedName>
    <definedName name="BUDGETGRAPHINCACTUALS1">#REF!</definedName>
    <definedName name="BUDGETGRAPHINCBUDGETS1">#REF!</definedName>
    <definedName name="BUDGETGRAPHINCTITLES1">#REF!</definedName>
    <definedName name="BUDGETGRAPHINCVARIANCES1">#REF!</definedName>
    <definedName name="BUDGETGRAPHSTYLE1">#REF!</definedName>
    <definedName name="BUDGETHEADINGSBACKCOLOUR1">#REF!</definedName>
    <definedName name="BUDGETHEADINGSFORECOLOUR1">#REF!</definedName>
    <definedName name="BUDGETNAME1">#REF!</definedName>
    <definedName name="BUDGETORG1">#REF!</definedName>
    <definedName name="BUDGETORGFROZEN1">#REF!</definedName>
    <definedName name="BUDGETOUTPUTOPTION1">#REF!</definedName>
    <definedName name="BUDGETPASSWORDREQUIREDFLAG1">#REF!</definedName>
    <definedName name="BUDGETSHOWCRITERIASHEET1">#REF!</definedName>
    <definedName name="BUDGETSTARTPERIODSTARTDATE1">#REF!</definedName>
    <definedName name="BUDGETSTARTPERIODYEAR1">#REF!</definedName>
    <definedName name="BUDGETSTATUS1">#REF!</definedName>
    <definedName name="BUDGETTITLEBACKCOLOUR1">#REF!</definedName>
    <definedName name="BUDGETTITLEBORDERCOLOUR1">#REF!</definedName>
    <definedName name="BUDGETTITLEFORECOLOUR1">#REF!</definedName>
    <definedName name="BUDGETVALUESWIDTH1">#REF!</definedName>
    <definedName name="BUDGETVERSIONID1">#REF!</definedName>
    <definedName name="Bundle">#REF!</definedName>
    <definedName name="C_" localSheetId="1">#REF!</definedName>
    <definedName name="C_">#REF!</definedName>
    <definedName name="C_1">OFFSET(#REF!,0,0,#REF!,1)</definedName>
    <definedName name="C_2">OFFSET(#REF!,0,0,#REF!,1)</definedName>
    <definedName name="C_3">OFFSET(#REF!,0,0,#REF!,1)</definedName>
    <definedName name="C_4">OFFSET(#REF!,0,0,#REF!,1)</definedName>
    <definedName name="C_AssetForecasted">#REF!</definedName>
    <definedName name="C_AssetForecastedHs">#REF!</definedName>
    <definedName name="Calcs60">#REF!</definedName>
    <definedName name="Call_Centre_cost" localSheetId="1">#REF!</definedName>
    <definedName name="Call_Centre_cost">#REF!</definedName>
    <definedName name="Call_Centre_num" localSheetId="1">#REF!</definedName>
    <definedName name="Call_Centre_num">#REF!</definedName>
    <definedName name="CAPEXP">#N/A</definedName>
    <definedName name="CAPEXPEND">#N/A</definedName>
    <definedName name="CAPIN">#N/A</definedName>
    <definedName name="CAPITAL">#N/A</definedName>
    <definedName name="CAPITALE">#N/A</definedName>
    <definedName name="CAPITALF">#N/A</definedName>
    <definedName name="CAPOLD">#N/A</definedName>
    <definedName name="CAPOLDC">#N/A</definedName>
    <definedName name="CAPOLDR">#N/A</definedName>
    <definedName name="CAPPER1">#N/A</definedName>
    <definedName name="CAPPERSONS">#N/A</definedName>
    <definedName name="CAPPY">#N/A</definedName>
    <definedName name="CAPPYBREAK">#N/A</definedName>
    <definedName name="CAPREC">#N/A</definedName>
    <definedName name="CAPREC1">#N/A</definedName>
    <definedName name="CAPREC2">#N/A</definedName>
    <definedName name="CAPRECE">#N/A</definedName>
    <definedName name="CAPRECF">#N/A</definedName>
    <definedName name="CAPRECOV">#N/A</definedName>
    <definedName name="CAPRECOVER">#N/A</definedName>
    <definedName name="CAPSPENDING">#N/A</definedName>
    <definedName name="capstats">#REF!</definedName>
    <definedName name="CAPTERMPY">#N/A</definedName>
    <definedName name="CAPTRANSFER">#N/A</definedName>
    <definedName name="CARMACKS_" localSheetId="1">#REF!</definedName>
    <definedName name="CARMACKS_">#REF!</definedName>
    <definedName name="CARMACKSKWHR" localSheetId="1">#REF!</definedName>
    <definedName name="CARMACKSKWHR">#REF!</definedName>
    <definedName name="Cash_Flow__US_Portion_in___CAN">#REF!</definedName>
    <definedName name="CASH1">#REF!</definedName>
    <definedName name="CASH2">#REF!</definedName>
    <definedName name="cc">#REF!</definedName>
    <definedName name="ccc" localSheetId="9" hidden="1">{#N/A,#N/A,FALSE,"TEC Consolidated"}</definedName>
    <definedName name="ccc" hidden="1">{#N/A,#N/A,FALSE,"TEC Consolidated"}</definedName>
    <definedName name="cgl">#REF!</definedName>
    <definedName name="Chain">#REF!</definedName>
    <definedName name="Chain_HY_60L18">#REF!</definedName>
    <definedName name="CHARTOFACCOUNTSID1">#REF!</definedName>
    <definedName name="CHOICE">#N/A</definedName>
    <definedName name="Civil_Access">#REF!</definedName>
    <definedName name="Clean_Data60">#REF!</definedName>
    <definedName name="CleanupRate">#REF!</definedName>
    <definedName name="CLOAN">#N/A</definedName>
    <definedName name="COM">#REF!</definedName>
    <definedName name="Community">#REF!</definedName>
    <definedName name="CompactRate">#REF!</definedName>
    <definedName name="ConcPourRate">#REF!</definedName>
    <definedName name="CONNECTSTRING1">#REF!</definedName>
    <definedName name="Contribution">#REF!</definedName>
    <definedName name="contributions">#REF!</definedName>
    <definedName name="Coord">#REF!</definedName>
    <definedName name="Coords">#REF!</definedName>
    <definedName name="COPY1">#N/A</definedName>
    <definedName name="COPY2">#N/A</definedName>
    <definedName name="COST_OF_SALES">#REF!</definedName>
    <definedName name="COTHER">#N/A</definedName>
    <definedName name="Cover">#REF!</definedName>
    <definedName name="CREATEGRAPH1">#REF!</definedName>
    <definedName name="CREC1">#N/A</definedName>
    <definedName name="CREC2">#N/A</definedName>
    <definedName name="_xlnm.Criteria">#REF!</definedName>
    <definedName name="CritRange">OFFSET(#REF!,0,0,5-COUNTBLANK(#REF!),11)</definedName>
    <definedName name="CTRANSFER">#N/A</definedName>
    <definedName name="CTS2F">#N/A</definedName>
    <definedName name="CTS3O">#N/A</definedName>
    <definedName name="CTS3P">#N/A</definedName>
    <definedName name="CTS3T">#N/A</definedName>
    <definedName name="CTS5I">#N/A</definedName>
    <definedName name="CTS5T">#N/A</definedName>
    <definedName name="CTSCAPFIN">#N/A</definedName>
    <definedName name="CTSCAPIN">#N/A</definedName>
    <definedName name="CTSIND">#N/A</definedName>
    <definedName name="CTSOLDOM">#N/A</definedName>
    <definedName name="CTSOLDOMR">#N/A</definedName>
    <definedName name="CTSPE">#N/A</definedName>
    <definedName name="CTSPF">#N/A</definedName>
    <definedName name="CTSREV1">#N/A</definedName>
    <definedName name="CTSREV2">#N/A</definedName>
    <definedName name="CTSTERM">#N/A</definedName>
    <definedName name="Cube">#REF!</definedName>
    <definedName name="Currency">#REF!</definedName>
    <definedName name="CurrentColumnIndex">#REF!</definedName>
    <definedName name="CurrentColumnRowIndex">#REF!</definedName>
    <definedName name="CurrentRowLineItemIndex">#REF!</definedName>
    <definedName name="CWNG">#REF!</definedName>
    <definedName name="d">#REF!</definedName>
    <definedName name="data">#REF!</definedName>
    <definedName name="Data1">#REF!</definedName>
    <definedName name="Data2">#REF!</definedName>
    <definedName name="Data3">#REF!</definedName>
    <definedName name="Data3.1">#REF!</definedName>
    <definedName name="Data3.2">#REF!</definedName>
    <definedName name="_xlnm.Database" localSheetId="1">#REF!</definedName>
    <definedName name="_xlnm.Database">#REF!</definedName>
    <definedName name="DataEBTF">#REF!</definedName>
    <definedName name="DataEBTP">#REF!</definedName>
    <definedName name="DaysPerMonth">#REF!</definedName>
    <definedName name="db" localSheetId="9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b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BNAME1">#REF!</definedName>
    <definedName name="DBUSERNAME1">#REF!</definedName>
    <definedName name="dd" localSheetId="9" hidden="1">{"Generation Schedule",#N/A,FALSE,"Generation"}</definedName>
    <definedName name="dd" hidden="1">{"Generation Schedule",#N/A,FALSE,"Generation"}</definedName>
    <definedName name="ddd">OFFSET(#REF!,0,0,5-COUNTBLANK(#REF!),11)</definedName>
    <definedName name="DDDD">OFFSET(#REF!,0,0,5-COUNTBLANK(#REF!),11)</definedName>
    <definedName name="decmax">#REF!</definedName>
    <definedName name="DELETELOGICTYPE1">#REF!</definedName>
    <definedName name="DEPRECIATIONANDAMORTIZATIONVARIANCEPRIOR">#REF!</definedName>
    <definedName name="DES">#REF!</definedName>
    <definedName name="DESCRIPT2004">#REF!</definedName>
    <definedName name="DESCRIPTIONS">#REF!</definedName>
    <definedName name="DESCRIPTIONS1">#REF!</definedName>
    <definedName name="DEST_" localSheetId="1">#REF!</definedName>
    <definedName name="DEST_">#REF!</definedName>
    <definedName name="DESTKWHR" localSheetId="1">#REF!</definedName>
    <definedName name="DESTKWHR">#REF!</definedName>
    <definedName name="DESTLITRES" localSheetId="1">#REF!</definedName>
    <definedName name="DESTLITRES">#REF!</definedName>
    <definedName name="details">#REF!</definedName>
    <definedName name="dfwewqe">#REF!</definedName>
    <definedName name="dgfsafdssda" hidden="1">#REF!</definedName>
    <definedName name="Dir_Cost_Price_Date">#REF!</definedName>
    <definedName name="Dist">#REF!</definedName>
    <definedName name="DistBlank">#REF!</definedName>
    <definedName name="DistBlanket">#REF!</definedName>
    <definedName name="DistBlankTotal">#REF!</definedName>
    <definedName name="DistEdm">#REF!</definedName>
    <definedName name="DistEdmTotal">#REF!</definedName>
    <definedName name="DistNE">#REF!</definedName>
    <definedName name="DistNETotal">#REF!</definedName>
    <definedName name="DistNW">#REF!</definedName>
    <definedName name="DistNWTotal">#REF!</definedName>
    <definedName name="DistSE">#REF!</definedName>
    <definedName name="DistSETotal">#REF!</definedName>
    <definedName name="DistTotal">#REF!</definedName>
    <definedName name="Division">#REF!</definedName>
    <definedName name="dlist">#REF!</definedName>
    <definedName name="DONE">#N/A</definedName>
    <definedName name="DPK_K">#REF!</definedName>
    <definedName name="drh" hidden="1">#REF!</definedName>
    <definedName name="dsa" localSheetId="9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dsa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dsfgvvv">#REF!</definedName>
    <definedName name="DSU">#REF!</definedName>
    <definedName name="E">#REF!</definedName>
    <definedName name="Earnings__and__Ret_Earnings">#REF!</definedName>
    <definedName name="Earnings_Report">#REF!</definedName>
    <definedName name="EARNINGSPERSHAREVARIANCEMONTH">#REF!</definedName>
    <definedName name="EARNINGSPERSHAREVARIANCEPRIOR">#REF!</definedName>
    <definedName name="EARNINGSPERSHAREVARIANCEYEAR">#REF!</definedName>
    <definedName name="EATCBP">#REF!</definedName>
    <definedName name="ECO2F">#N/A</definedName>
    <definedName name="ECO3O">#N/A</definedName>
    <definedName name="ECO3P">#N/A</definedName>
    <definedName name="ECO3T">#N/A</definedName>
    <definedName name="ECO5I">#N/A</definedName>
    <definedName name="ECO5T">#N/A</definedName>
    <definedName name="ECON1">#N/A</definedName>
    <definedName name="ECON3O">#N/A</definedName>
    <definedName name="ECON3P">#N/A</definedName>
    <definedName name="ECON3T">#N/A</definedName>
    <definedName name="ECON4">#N/A</definedName>
    <definedName name="ECON5">#N/A</definedName>
    <definedName name="ECON5I">#N/A</definedName>
    <definedName name="ECON5T">#N/A</definedName>
    <definedName name="ECON6">#N/A</definedName>
    <definedName name="ECONCAPFIN">#N/A</definedName>
    <definedName name="ECONCAPIN">#N/A</definedName>
    <definedName name="ECONFR">#N/A</definedName>
    <definedName name="ECONIND">#N/A</definedName>
    <definedName name="ECONOLDCR">#N/A</definedName>
    <definedName name="ECONOLDOM">#N/A</definedName>
    <definedName name="ECONPE">#N/A</definedName>
    <definedName name="ECONPF">#N/A</definedName>
    <definedName name="ECONR">#N/A</definedName>
    <definedName name="ECONTERM">#N/A</definedName>
    <definedName name="ECOOLDOM">#N/A</definedName>
    <definedName name="ECOOLDOMR">#N/A</definedName>
    <definedName name="EDUC1">#N/A</definedName>
    <definedName name="EDUC2">#N/A</definedName>
    <definedName name="EDUC2F">#N/A</definedName>
    <definedName name="EDUC3O">#N/A</definedName>
    <definedName name="EDUC3P">#N/A</definedName>
    <definedName name="EDUC3T">#N/A</definedName>
    <definedName name="EDUC4">#N/A</definedName>
    <definedName name="EDUC5">#N/A</definedName>
    <definedName name="EDUC5I">#N/A</definedName>
    <definedName name="EDUC5T">#N/A</definedName>
    <definedName name="EDUC6">#N/A</definedName>
    <definedName name="EDUCIND">#N/A</definedName>
    <definedName name="EDUCOLDOM">#N/A</definedName>
    <definedName name="EDUCOLDOMR">#N/A</definedName>
    <definedName name="EDUCPE">#N/A</definedName>
    <definedName name="EDUCPF">#N/A</definedName>
    <definedName name="EDUCTERM">#N/A</definedName>
    <definedName name="EffectiveTaxRate">#REF!</definedName>
    <definedName name="ELEC_EQUIP_SWITCHYARD_SC">#REF!</definedName>
    <definedName name="ELIM_BS">#REF!</definedName>
    <definedName name="ELIM_IS">#REF!</definedName>
    <definedName name="ENDPERIODNAME1">#REF!</definedName>
    <definedName name="ENDPERIODNUM1">#REF!</definedName>
    <definedName name="ENDPERIODYEAR1">#REF!</definedName>
    <definedName name="ENTIRE">#N/A</definedName>
    <definedName name="Entity_New">OFFSET(#REF!,0,0,#REF!,1)</definedName>
    <definedName name="EQ1_">#N/A</definedName>
    <definedName name="EQ2_">#N/A</definedName>
    <definedName name="EQPT1">#N/A</definedName>
    <definedName name="EQPT2">#N/A</definedName>
    <definedName name="Equipment">#REF!</definedName>
    <definedName name="errgwwe">#REF!</definedName>
    <definedName name="Errors15">#REF!</definedName>
    <definedName name="Errors60">#REF!</definedName>
    <definedName name="errortemp">#REF!</definedName>
    <definedName name="ESGD">#REF!</definedName>
    <definedName name="ESGT">#REF!</definedName>
    <definedName name="Est_Level">#REF!</definedName>
    <definedName name="Estimated_Voice___South">#REF!</definedName>
    <definedName name="ex">#REF!</definedName>
    <definedName name="EXCH">#REF!</definedName>
    <definedName name="exit" localSheetId="9" hidden="1">{"Generation Schedule",#N/A,FALSE,"Generation"}</definedName>
    <definedName name="exit" hidden="1">{"Generation Schedule",#N/A,FALSE,"Generation"}</definedName>
    <definedName name="EXPENSES">#REF!</definedName>
    <definedName name="_xlnm.Extract">#REF!</definedName>
    <definedName name="F">#REF!</definedName>
    <definedName name="faa" localSheetId="9" hidden="1">{"diff250k",#N/A,FALSE,"CAPSTATS"}</definedName>
    <definedName name="faa" hidden="1">{"diff250k",#N/A,FALSE,"CAPSTATS"}</definedName>
    <definedName name="febmax" localSheetId="1">#REF!</definedName>
    <definedName name="febmax">#REF!</definedName>
    <definedName name="FERAR" localSheetId="9" hidden="1">{"Generation Schedule",#N/A,FALSE,"Generation"}</definedName>
    <definedName name="FERAR" hidden="1">{"Generation Schedule",#N/A,FALSE,"Generation"}</definedName>
    <definedName name="ff" localSheetId="1">#REF!</definedName>
    <definedName name="ff">#REF!</definedName>
    <definedName name="FFAPPCOLNAME1_1">#REF!</definedName>
    <definedName name="FFAPPCOLNAME2_1">#REF!</definedName>
    <definedName name="FFAPPCOLNAME3_1">#REF!</definedName>
    <definedName name="FFAPPCOLNAME4_1">#REF!</definedName>
    <definedName name="FFAPPCOLNAME5_1">#REF!</definedName>
    <definedName name="FFAPPCOLNAME6_1">#REF!</definedName>
    <definedName name="FFSEGDESC1_1">#REF!</definedName>
    <definedName name="FFSEGDESC2_1">#REF!</definedName>
    <definedName name="FFSEGDESC3_1">#REF!</definedName>
    <definedName name="FFSEGDESC4_1">#REF!</definedName>
    <definedName name="FFSEGDESC5_1">#REF!</definedName>
    <definedName name="FFSEGDESC6_1">#REF!</definedName>
    <definedName name="FFSEGMENT1_1">#REF!</definedName>
    <definedName name="FFSEGMENT2_1">#REF!</definedName>
    <definedName name="FFSEGMENT3_1">#REF!</definedName>
    <definedName name="FFSEGMENT4_1">#REF!</definedName>
    <definedName name="FFSEGMENT5_1">#REF!</definedName>
    <definedName name="FFSEGMENT6_1">#REF!</definedName>
    <definedName name="FFSEGSEPARATOR1">#REF!</definedName>
    <definedName name="FIN2F">#N/A</definedName>
    <definedName name="FIN3O">#N/A</definedName>
    <definedName name="FIN3P">#N/A</definedName>
    <definedName name="FIN3T">#N/A</definedName>
    <definedName name="FIN5I">#N/A</definedName>
    <definedName name="FIN5T">#N/A</definedName>
    <definedName name="Financial_Operating_Stats_consol">#REF!</definedName>
    <definedName name="Financial_Operating_Stats_consol_NUE">#REF!</definedName>
    <definedName name="Financial_Operating_Stats_NUE">#REF!</definedName>
    <definedName name="FINANCING">#REF!</definedName>
    <definedName name="FINES1">#N/A</definedName>
    <definedName name="FINES2">#N/A</definedName>
    <definedName name="FINOLDOM">#N/A</definedName>
    <definedName name="FINOLDOMR">#N/A</definedName>
    <definedName name="FINSUMMARY">#N/A</definedName>
    <definedName name="firstday3">#REF!</definedName>
    <definedName name="Firstpage">#REF!</definedName>
    <definedName name="FNDNAM1">#REF!</definedName>
    <definedName name="FNDUSERID1">#REF!</definedName>
    <definedName name="Forecast_Earnings">#REF!</definedName>
    <definedName name="Forecast_Earnings_Explanations">#REF!</definedName>
    <definedName name="ForecastYear">#REF!</definedName>
    <definedName name="FP_K">#REF!</definedName>
    <definedName name="FR">#REF!</definedName>
    <definedName name="fr_printing">#REF!,#REF!,#REF!,#REF!,#REF!,#REF!,#REF!,#REF!,#REF!</definedName>
    <definedName name="Franchise_Fees">#REF!</definedName>
    <definedName name="FRANCHISETAXVARIANCEPRIOR">#REF!</definedName>
    <definedName name="FRONTEC">#REF!</definedName>
    <definedName name="FTN_CALCULATION_AND_PMT_AMOUNTS" localSheetId="1">#REF!</definedName>
    <definedName name="FTN_CALCULATION_AND_PMT_AMOUNTS">#REF!</definedName>
    <definedName name="FTN_SALES_ANALYSIS" localSheetId="1">#REF!</definedName>
    <definedName name="FTN_SALES_ANALYSIS">#REF!</definedName>
    <definedName name="ftnpaymentamounts" localSheetId="1">#REF!</definedName>
    <definedName name="ftnpaymentamounts">#REF!</definedName>
    <definedName name="FTNSales_for_year">#REF!</definedName>
    <definedName name="Full_Year_Forecast">#REF!,#REF!,#REF!,#REF!,#REF!</definedName>
    <definedName name="FYBud">#REF!</definedName>
    <definedName name="g">#REF!</definedName>
    <definedName name="gbcvxcvxcv">#REF!</definedName>
    <definedName name="gdas" localSheetId="9" hidden="1">{TRUE,TRUE,-1.25,-15.5,484.5,276.75,FALSE,TRUE,TRUE,TRUE,0,5,#N/A,35,#N/A,7.609375,18.2352941176471,1,FALSE,FALSE,3,TRUE,1,FALSE,100,"Swvu.capdev2.","ACwvu.capdev2.",#N/A,FALSE,FALSE,0.75,0.25,1,1,2,"","&amp;l Revised &amp;d &amp;r &amp;f",FALSE,FALSE,FALSE,FALSE,1,100,#N/A,#N/A,"=R1C1:R41C7",FALSE,"Rwvu.capdev2.",#N/A,FALSE,FALSE,FALSE,1,65532,65532,FALSE,FALSE,TRUE,TRUE,TRUE}</definedName>
    <definedName name="gdas" hidden="1">{TRUE,TRUE,-1.25,-15.5,484.5,276.75,FALSE,TRUE,TRUE,TRUE,0,5,#N/A,35,#N/A,7.609375,18.2352941176471,1,FALSE,FALSE,3,TRUE,1,FALSE,100,"Swvu.capdev2.","ACwvu.capdev2.",#N/A,FALSE,FALSE,0.75,0.25,1,1,2,"","&amp;l Revised &amp;d &amp;r &amp;f",FALSE,FALSE,FALSE,FALSE,1,100,#N/A,#N/A,"=R1C1:R41C7",FALSE,"Rwvu.capdev2.",#N/A,FALSE,FALSE,FALSE,1,65532,65532,FALSE,FALSE,TRUE,TRUE,TRUE}</definedName>
    <definedName name="gdfgfvg">#REF!</definedName>
    <definedName name="GENANDADMINACT">#REF!</definedName>
    <definedName name="GENANDADMINACTYEAR">#REF!</definedName>
    <definedName name="GENANDADMINBP">#REF!</definedName>
    <definedName name="GENANDADMINBPYEAR">#REF!</definedName>
    <definedName name="GENANDADMINVAR">#REF!</definedName>
    <definedName name="gfdrwetert">#REF!</definedName>
    <definedName name="gg" hidden="1">#REF!</definedName>
    <definedName name="gggg">#REF!</definedName>
    <definedName name="gh">#REF!</definedName>
    <definedName name="ghg" localSheetId="9" hidden="1">{TRUE,TRUE,-1.25,-15.5,484.5,276.75,FALSE,TRUE,TRUE,TRUE,0,6,#N/A,332,#N/A,10.609375,19,1,FALSE,FALSE,3,TRUE,1,FALSE,100,"Swvu.diff250k.","ACwvu.diff250k.",#N/A,FALSE,FALSE,0.5,0.5,0.5,0.5,2,"","&amp;CPage &amp;P",FALSE,FALSE,FALSE,FALSE,1,95,#N/A,#N/A,"=R13C1:R430C13","=R1:R12",#N/A,#N/A,FALSE,FALSE,FALSE,1,65532,65532,FALSE,FALSE,TRUE,TRUE,TRUE}</definedName>
    <definedName name="ghg" hidden="1">{TRUE,TRUE,-1.25,-15.5,484.5,276.75,FALSE,TRUE,TRUE,TRUE,0,6,#N/A,332,#N/A,10.609375,19,1,FALSE,FALSE,3,TRUE,1,FALSE,100,"Swvu.diff250k.","ACwvu.diff250k.",#N/A,FALSE,FALSE,0.5,0.5,0.5,0.5,2,"","&amp;CPage &amp;P",FALSE,FALSE,FALSE,FALSE,1,95,#N/A,#N/A,"=R13C1:R430C13","=R1:R12",#N/A,#N/A,FALSE,FALSE,FALSE,1,65532,65532,FALSE,FALSE,TRUE,TRUE,TRUE}</definedName>
    <definedName name="ghjkghk" localSheetId="9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ghjkghk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ghk" localSheetId="9" hidden="1">{TRUE,TRUE,-1.25,-15.5,484.5,276.75,FALSE,TRUE,TRUE,TRUE,0,5,#N/A,1,#N/A,13.03125,22.9230769230769,1,FALSE,FALSE,3,TRUE,1,FALSE,100,"Swvu.cear.","ACwvu.cear.",#N/A,FALSE,FALSE,0,0,0.5,0.5,1,"","&amp;l&amp;""HELV""&amp;8FILE:&amp;F&amp;cPAGE &amp;p",FALSE,FALSE,FALSE,FALSE,1,100,#N/A,#N/A,"=R1C1:R100C15",FALSE,#N/A,#N/A,FALSE,FALSE,FALSE,1,65532,65532,FALSE,FALSE,TRUE,TRUE,TRUE}</definedName>
    <definedName name="ghk" hidden="1">{TRUE,TRUE,-1.25,-15.5,484.5,276.75,FALSE,TRUE,TRUE,TRUE,0,5,#N/A,1,#N/A,13.03125,22.9230769230769,1,FALSE,FALSE,3,TRUE,1,FALSE,100,"Swvu.cear.","ACwvu.cear.",#N/A,FALSE,FALSE,0,0,0.5,0.5,1,"","&amp;l&amp;""HELV""&amp;8FILE:&amp;F&amp;cPAGE &amp;p",FALSE,FALSE,FALSE,FALSE,1,100,#N/A,#N/A,"=R1C1:R100C15",FALSE,#N/A,#N/A,FALSE,FALSE,FALSE,1,65532,65532,FALSE,FALSE,TRUE,TRUE,TRUE}</definedName>
    <definedName name="gjkg" localSheetId="9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gjkg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gjkh" localSheetId="9" hidden="1">{TRUE,TRUE,-1.25,-15.5,484.5,276.75,FALSE,TRUE,TRUE,TRUE,0,3,#N/A,343,#N/A,11.1351351351351,22.3846153846154,1,FALSE,FALSE,3,TRUE,1,FALSE,100,"Swvu.contributions.","ACwvu.contributions.",#N/A,FALSE,FALSE,0.5,0.5,0.5,0.5,2,"","&amp;CPage &amp;P",FALSE,FALSE,FALSE,FALSE,1,95,#N/A,#N/A,"=R13C1:R430C13","=R1:R12",#N/A,#N/A,FALSE,FALSE,FALSE,1,65532,65532,FALSE,FALSE,TRUE,TRUE,TRUE}</definedName>
    <definedName name="gjkh" hidden="1">{TRUE,TRUE,-1.25,-15.5,484.5,276.75,FALSE,TRUE,TRUE,TRUE,0,3,#N/A,343,#N/A,11.1351351351351,22.3846153846154,1,FALSE,FALSE,3,TRUE,1,FALSE,100,"Swvu.contributions.","ACwvu.contributions.",#N/A,FALSE,FALSE,0.5,0.5,0.5,0.5,2,"","&amp;CPage &amp;P",FALSE,FALSE,FALSE,FALSE,1,95,#N/A,#N/A,"=R13C1:R430C13","=R1:R12",#N/A,#N/A,FALSE,FALSE,FALSE,1,65532,65532,FALSE,FALSE,TRUE,TRUE,TRUE}</definedName>
    <definedName name="GOVT1">#N/A</definedName>
    <definedName name="GOVT2">#N/A</definedName>
    <definedName name="GOVT2F">#N/A</definedName>
    <definedName name="GOVT3O">#N/A</definedName>
    <definedName name="GOVT3P">#N/A</definedName>
    <definedName name="GOVT3T">#N/A</definedName>
    <definedName name="GOVT4">#N/A</definedName>
    <definedName name="GOVT5I">#N/A</definedName>
    <definedName name="GOVT5T">#N/A</definedName>
    <definedName name="GOVT6">#N/A</definedName>
    <definedName name="GOVTIND">#N/A</definedName>
    <definedName name="GOVTOLDOM">#N/A</definedName>
    <definedName name="GOVTOLDOMR">#N/A</definedName>
    <definedName name="GOVTPE">#N/A</definedName>
    <definedName name="GOVTPF">#N/A</definedName>
    <definedName name="GOVTTERM">#N/A</definedName>
    <definedName name="GPE">#REF!</definedName>
    <definedName name="GPETotal">#REF!</definedName>
    <definedName name="Graph1">#REF!</definedName>
    <definedName name="Grf">#REF!</definedName>
    <definedName name="GrossMargins">#REF!</definedName>
    <definedName name="GSCAPFIN">#N/A</definedName>
    <definedName name="GSCAPIN">#N/A</definedName>
    <definedName name="GTA_Category_Table">#REF!</definedName>
    <definedName name="GWYUID1">#REF!</definedName>
    <definedName name="h">#REF!</definedName>
    <definedName name="HAINES_" localSheetId="1">#REF!</definedName>
    <definedName name="HAINES_">#REF!</definedName>
    <definedName name="HAINESKWHR" localSheetId="1">#REF!</definedName>
    <definedName name="HAINESKWHR">#REF!</definedName>
    <definedName name="hcredit">#REF!</definedName>
    <definedName name="HG">#REF!</definedName>
    <definedName name="hghggg">#REF!</definedName>
    <definedName name="hghghgg">#REF!</definedName>
    <definedName name="hh">#REF!</definedName>
    <definedName name="hhb">#REF!</definedName>
    <definedName name="HHR2F">#N/A</definedName>
    <definedName name="HHR3O">#N/A</definedName>
    <definedName name="HHR3P">#N/A</definedName>
    <definedName name="HHR3T">#N/A</definedName>
    <definedName name="HHR5I">#N/A</definedName>
    <definedName name="HHR5T">#N/A</definedName>
    <definedName name="HHRFR">#N/A</definedName>
    <definedName name="HHRIND">#N/A</definedName>
    <definedName name="HHROLDCR">#N/A</definedName>
    <definedName name="HHROLDOM">#N/A</definedName>
    <definedName name="HHROLDOMR">#N/A</definedName>
    <definedName name="HHRPE">#N/A</definedName>
    <definedName name="HHRPF">#N/A</definedName>
    <definedName name="HHRR">#N/A</definedName>
    <definedName name="HHRTERM">#N/A</definedName>
    <definedName name="Highlights">#REF!</definedName>
    <definedName name="HOLD">#REF!</definedName>
    <definedName name="hpgasdensity">#REF!</definedName>
    <definedName name="HPGO">#REF!</definedName>
    <definedName name="HPileFooting">#REF!</definedName>
    <definedName name="HPSET" localSheetId="1">#REF!</definedName>
    <definedName name="HPSET">#REF!</definedName>
    <definedName name="hpset1">#REF!</definedName>
    <definedName name="HPSETMACRO">#REF!</definedName>
    <definedName name="hpsetmacro2">#REF!</definedName>
    <definedName name="HR_K">#REF!</definedName>
    <definedName name="HRSUM">#REF!</definedName>
    <definedName name="I">#REF!</definedName>
    <definedName name="ICP">OFFSET(#REF!,0,0,#REF!,1)</definedName>
    <definedName name="income_stmt">#REF!</definedName>
    <definedName name="INCOME_TAXES">#REF!</definedName>
    <definedName name="Income_variances">#REF!</definedName>
    <definedName name="INCOMETAXESVARIANCEPRIOR">#REF!</definedName>
    <definedName name="INDET">#N/A</definedName>
    <definedName name="index" localSheetId="1">#REF!</definedName>
    <definedName name="index">#REF!</definedName>
    <definedName name="Indicators">#REF!</definedName>
    <definedName name="Indirect_Administrative_and_General_Expenses">#REF!</definedName>
    <definedName name="IndPercent">#REF!</definedName>
    <definedName name="INDPY1">#N/A</definedName>
    <definedName name="INDPY2">#N/A</definedName>
    <definedName name="INDTERMPY">#N/A</definedName>
    <definedName name="INELIGIBLERIDERGASSUPPLYVARIANCEMONTH">#REF!</definedName>
    <definedName name="INELIGIBLERIDERGASSUPPLYVARIANCEPRIOR">#REF!</definedName>
    <definedName name="INELIGIBLERIDERGASSUPPLYVARIANCEYEAR">#REF!</definedName>
    <definedName name="INELIGIBLERIDERREVENUEVARIANCEMONTH">#REF!</definedName>
    <definedName name="INELIGIBLERIDERREVENUEVARIANCEPRIOR">#REF!</definedName>
    <definedName name="INELIGIBLERIDERREVENUEVARIANCEYEAR">#REF!</definedName>
    <definedName name="inflateair">#REF!</definedName>
    <definedName name="input" localSheetId="1">#REF!</definedName>
    <definedName name="input">#REF!</definedName>
    <definedName name="Insurance" localSheetId="1">#REF!</definedName>
    <definedName name="Insurance">#REF!</definedName>
    <definedName name="INTAX1">#N/A</definedName>
    <definedName name="INTAX2">#N/A</definedName>
    <definedName name="Inter_Allco">#REF!</definedName>
    <definedName name="Inter_Disco">#REF!</definedName>
    <definedName name="Inter_Finco">#REF!</definedName>
    <definedName name="Inter_Genco">#REF!</definedName>
    <definedName name="Inter_Transco">#REF!</definedName>
    <definedName name="interco_pg1">#REF!</definedName>
    <definedName name="Interco_pg2">#REF!</definedName>
    <definedName name="INV">#REF!</definedName>
    <definedName name="INVEST1">#N/A</definedName>
    <definedName name="INVEST2">#N/A</definedName>
    <definedName name="Invoice">#REF!</definedName>
    <definedName name="IsoGen">#REF!</definedName>
    <definedName name="IsoGenTotal">#REF!</definedName>
    <definedName name="janmax" localSheetId="1">#REF!</definedName>
    <definedName name="janmax">#REF!</definedName>
    <definedName name="jj" localSheetId="1">#REF!</definedName>
    <definedName name="jj">#REF!</definedName>
    <definedName name="julmax" localSheetId="1">#REF!</definedName>
    <definedName name="julmax">#REF!</definedName>
    <definedName name="junmax">#REF!</definedName>
    <definedName name="JUS2F">#N/A</definedName>
    <definedName name="JUS3O">#N/A</definedName>
    <definedName name="JUS3P">#N/A</definedName>
    <definedName name="JUS3T">#N/A</definedName>
    <definedName name="JUS5I">#N/A</definedName>
    <definedName name="JUS5T">#N/A</definedName>
    <definedName name="JUSOLDOM">#N/A</definedName>
    <definedName name="JUSOLDOMR">#N/A</definedName>
    <definedName name="k" hidden="1">#REF!</definedName>
    <definedName name="KAPITALPY">#N/A</definedName>
    <definedName name="KCL_CustomerName">"Pro West Engineering Ltd."</definedName>
    <definedName name="KCL_DocumentName">"Electrical Estimate"</definedName>
    <definedName name="KCL_JobNo">4283</definedName>
    <definedName name="KCL_ProjectName">"CU Gas Villeneuve Gas Plant"</definedName>
    <definedName name="KCL_RevDescription">"Prelim. Bid Numbers"</definedName>
    <definedName name="KCL_RevNo">"A"</definedName>
    <definedName name="KCL_UseSheetName">-4146</definedName>
    <definedName name="KENO_" localSheetId="1">#REF!</definedName>
    <definedName name="KENO_">#REF!</definedName>
    <definedName name="KENOKWHR" localSheetId="1">#REF!</definedName>
    <definedName name="KENOKWHR">#REF!</definedName>
    <definedName name="kjl" localSheetId="9" hidden="1">{"capstats",#N/A,FALSE,"CAPSTATS";"cear",#N/A,FALSE,"CEARRPT";"capdev1",#N/A,FALSE,"CAPDEV1";"capdev2",#N/A,FALSE,"CAPDEV2"}</definedName>
    <definedName name="kjl" hidden="1">{"capstats",#N/A,FALSE,"CAPSTATS";"cear",#N/A,FALSE,"CEARRPT";"capdev1",#N/A,FALSE,"CAPDEV1";"capdev2",#N/A,FALSE,"CAPDEV2"}</definedName>
    <definedName name="kk">#REF!</definedName>
    <definedName name="klfjlkfj">#REF!</definedName>
    <definedName name="Kz">#REF!</definedName>
    <definedName name="l" hidden="1">#REF!</definedName>
    <definedName name="Labor">#REF!</definedName>
    <definedName name="Laptops_cost">#REF!</definedName>
    <definedName name="Laptops_num">#REF!</definedName>
    <definedName name="LEFT">#REF!</definedName>
    <definedName name="LESS__Hardware___Voice_Costs_to_be_capitalized">#REF!</definedName>
    <definedName name="LFRP1">#N/A</definedName>
    <definedName name="LFRP2">#N/A</definedName>
    <definedName name="Liabilities">#REF!</definedName>
    <definedName name="limit31">#REF!</definedName>
    <definedName name="limit32">#REF!</definedName>
    <definedName name="LIQTAX1">#N/A</definedName>
    <definedName name="LIQTAX2">#N/A</definedName>
    <definedName name="LIQUOR1">#N/A</definedName>
    <definedName name="LIQUOR2">#N/A</definedName>
    <definedName name="lkdjfls" hidden="1">#REF!</definedName>
    <definedName name="LNE">#REF!,#REF!,#REF!,#REF!</definedName>
    <definedName name="LNG_CARRIER">#REF!</definedName>
    <definedName name="LNG_SOURCE">#REF!</definedName>
    <definedName name="LOAN">#N/A</definedName>
    <definedName name="LOANCE1">#N/A</definedName>
    <definedName name="LOANCE2">#N/A</definedName>
    <definedName name="LOANCR1">#N/A</definedName>
    <definedName name="LOANCR2">#N/A</definedName>
    <definedName name="LOANIE1">#N/A</definedName>
    <definedName name="LOANIE2">#N/A</definedName>
    <definedName name="LOANIR1">#N/A</definedName>
    <definedName name="LOANIR2">#N/A</definedName>
    <definedName name="LOANP">#N/A</definedName>
    <definedName name="LOANPE1">#N/A</definedName>
    <definedName name="LOANPE2">#N/A</definedName>
    <definedName name="LOANPR1">#N/A</definedName>
    <definedName name="LOANPR2">#N/A</definedName>
    <definedName name="LOANS">#REF!</definedName>
    <definedName name="LOC">#REF!</definedName>
    <definedName name="LOSSES" localSheetId="1">#REF!</definedName>
    <definedName name="LOSSES">#REF!</definedName>
    <definedName name="LOV_FinGlDesktopEntryPageDef_CurrencyCode" hidden="1">#REF!</definedName>
    <definedName name="LOV_FinGlDesktopEntryPageDef_UserCurrencyConversionType" hidden="1">#REF!</definedName>
    <definedName name="LumpSumIndirect">#REF!</definedName>
    <definedName name="MACRO">#N/A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NPOWER">#REF!</definedName>
    <definedName name="manual">#REF!</definedName>
    <definedName name="MAR">#REF!</definedName>
    <definedName name="marmax" localSheetId="1">#REF!</definedName>
    <definedName name="marmax">#REF!</definedName>
    <definedName name="MaxLineOfCredit">#REF!</definedName>
    <definedName name="maxmar">#REF!</definedName>
    <definedName name="maymax">#REF!</definedName>
    <definedName name="MENU">#N/A</definedName>
    <definedName name="MENU2">#N/A</definedName>
    <definedName name="MenuInsertColumnValues">#REF!</definedName>
    <definedName name="MenuInsertRowValues">#REF!</definedName>
    <definedName name="MISC">#N/A</definedName>
    <definedName name="Misc_Attachments">#REF!</definedName>
    <definedName name="MISC1">#N/A</definedName>
    <definedName name="MISC2">#N/A</definedName>
    <definedName name="MonthNum">#REF!</definedName>
    <definedName name="mtdaug">#REF!</definedName>
    <definedName name="mtdjul">#REF!</definedName>
    <definedName name="mtdjun">#REF!</definedName>
    <definedName name="mtdsep">#REF!</definedName>
    <definedName name="mthbal">#REF!</definedName>
    <definedName name="N">#REF!</definedName>
    <definedName name="Namer10">#REF!</definedName>
    <definedName name="Namer11">#REF!</definedName>
    <definedName name="Namer12">#REF!</definedName>
    <definedName name="Namer13">#REF!</definedName>
    <definedName name="Namer14">#REF!</definedName>
    <definedName name="Namer15">#REF!</definedName>
    <definedName name="Namer16">#REF!</definedName>
    <definedName name="Namer17">#REF!</definedName>
    <definedName name="Namer18">#REF!</definedName>
    <definedName name="Namer19">#REF!</definedName>
    <definedName name="Namer20">#REF!</definedName>
    <definedName name="Namer21">#REF!</definedName>
    <definedName name="Namer22">#REF!</definedName>
    <definedName name="Namer23">#REF!</definedName>
    <definedName name="Namer24">#REF!</definedName>
    <definedName name="Namer25">#REF!</definedName>
    <definedName name="Namer26">#REF!</definedName>
    <definedName name="Namer27">#REF!</definedName>
    <definedName name="Namer28">#REF!</definedName>
    <definedName name="Namer29">#REF!</definedName>
    <definedName name="Namer3">#REF!</definedName>
    <definedName name="Namer30">#REF!</definedName>
    <definedName name="Namer31">#REF!</definedName>
    <definedName name="Namer32">#REF!</definedName>
    <definedName name="Namer33">#REF!</definedName>
    <definedName name="Namer34">#REF!</definedName>
    <definedName name="Namer35">#REF!</definedName>
    <definedName name="Namer36">#REF!</definedName>
    <definedName name="Namer37">#REF!</definedName>
    <definedName name="Namer38">#REF!</definedName>
    <definedName name="Namer39">#REF!</definedName>
    <definedName name="Namer4">#REF!</definedName>
    <definedName name="Namer40">#REF!</definedName>
    <definedName name="Namer41">#REF!</definedName>
    <definedName name="Namer42">#REF!</definedName>
    <definedName name="Namer43">#REF!</definedName>
    <definedName name="Namer44">#REF!</definedName>
    <definedName name="Namer45">#REF!</definedName>
    <definedName name="Namer46">#REF!</definedName>
    <definedName name="Namer47">#REF!</definedName>
    <definedName name="Namer48">#REF!</definedName>
    <definedName name="Namer49">#REF!</definedName>
    <definedName name="Namer5">#REF!</definedName>
    <definedName name="Namer50">#REF!</definedName>
    <definedName name="Namer51">#REF!</definedName>
    <definedName name="Namer52">#REF!</definedName>
    <definedName name="Namer53">#REF!</definedName>
    <definedName name="Namer54">#REF!</definedName>
    <definedName name="Namer55">#REF!</definedName>
    <definedName name="Namer56">#REF!</definedName>
    <definedName name="Namer57">#REF!</definedName>
    <definedName name="Namer58">#REF!</definedName>
    <definedName name="Namer59">#REF!</definedName>
    <definedName name="Namer6">#REF!</definedName>
    <definedName name="Namer60">#REF!</definedName>
    <definedName name="Namer61">#REF!</definedName>
    <definedName name="Namer62">#REF!</definedName>
    <definedName name="Namer63">#REF!</definedName>
    <definedName name="Namer64">#REF!</definedName>
    <definedName name="Namer65">#REF!</definedName>
    <definedName name="Namer66">#REF!</definedName>
    <definedName name="Namer67">#REF!</definedName>
    <definedName name="Namer68">#REF!</definedName>
    <definedName name="Namer69">#REF!</definedName>
    <definedName name="Namer7">#REF!</definedName>
    <definedName name="Namer70">#REF!</definedName>
    <definedName name="Namer71">#REF!</definedName>
    <definedName name="Namer72">#REF!</definedName>
    <definedName name="Namer73">#REF!</definedName>
    <definedName name="Namer74">#REF!</definedName>
    <definedName name="Namer75">#REF!</definedName>
    <definedName name="Namer76">#REF!</definedName>
    <definedName name="Namer78">#REF!</definedName>
    <definedName name="Namer8">#REF!</definedName>
    <definedName name="Namer81">#REF!</definedName>
    <definedName name="Namer9">#REF!</definedName>
    <definedName name="NEG_SETT_PENSION">#REF!</definedName>
    <definedName name="NEW">#REF!</definedName>
    <definedName name="no">#REF!</definedName>
    <definedName name="No_of_Months">#REF!</definedName>
    <definedName name="none" localSheetId="1">#REF!</definedName>
    <definedName name="none">#REF!</definedName>
    <definedName name="NOOFFFSEGMENTS1">#REF!</definedName>
    <definedName name="NOOFPERIODS1">#REF!</definedName>
    <definedName name="NORVEN">#REF!</definedName>
    <definedName name="NOTES">#REF!</definedName>
    <definedName name="novmax">#REF!</definedName>
    <definedName name="NUEA">#REF!</definedName>
    <definedName name="NUEB">#REF!</definedName>
    <definedName name="NUL">#REF!</definedName>
    <definedName name="Number">#REF!</definedName>
    <definedName name="Number_of_staff">#REF!</definedName>
    <definedName name="NumberOfColumnHeadingLines">#REF!</definedName>
    <definedName name="NUYA">#REF!</definedName>
    <definedName name="NUYB">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NWTA">#REF!</definedName>
    <definedName name="NWTB">#REF!</definedName>
    <definedName name="OANDM_6_TO_6">#REF!</definedName>
    <definedName name="octmax" localSheetId="1">#REF!</definedName>
    <definedName name="octmax">#REF!</definedName>
    <definedName name="old" localSheetId="9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old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OLDC">#N/A</definedName>
    <definedName name="OLDCROW_" localSheetId="1">#REF!</definedName>
    <definedName name="OLDCROW_">#REF!</definedName>
    <definedName name="OLDCROWKWHR" localSheetId="1">#REF!</definedName>
    <definedName name="OLDCROWKWHR">#REF!</definedName>
    <definedName name="OLDCROWKWR" localSheetId="1">#REF!</definedName>
    <definedName name="OLDCROWKWR">#REF!</definedName>
    <definedName name="OLDCROWLITRES" localSheetId="1">#REF!</definedName>
    <definedName name="OLDCROWLITRES">#REF!</definedName>
    <definedName name="OLDOM">#N/A</definedName>
    <definedName name="OLDOMHSG">#N/A</definedName>
    <definedName name="OLDOMR">#N/A</definedName>
    <definedName name="OLDR">#N/A</definedName>
    <definedName name="olf" localSheetId="9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olf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OMALLOT">#N/A</definedName>
    <definedName name="OMALLOTMENT">#N/A</definedName>
    <definedName name="OMCOMPPY">#N/A</definedName>
    <definedName name="OMEXP">#N/A</definedName>
    <definedName name="OMEXPEND">#N/A</definedName>
    <definedName name="OMEXPENHSG">#N/A</definedName>
    <definedName name="OMEXPENSE">#N/A</definedName>
    <definedName name="OMINDPY1">#N/A</definedName>
    <definedName name="OMINDPY2">#N/A</definedName>
    <definedName name="OMPERSONS">#N/A</definedName>
    <definedName name="OMPY">#N/A</definedName>
    <definedName name="OMPYBREAK">#N/A</definedName>
    <definedName name="OMREC">#N/A</definedName>
    <definedName name="OMRECOVER">#N/A</definedName>
    <definedName name="OMRECOVERY">#N/A</definedName>
    <definedName name="OMSPENDING">#N/A</definedName>
    <definedName name="OMSPLITPY">#N/A</definedName>
    <definedName name="OMTERMPY">#N/A</definedName>
    <definedName name="OMTERMPY1">#N/A</definedName>
    <definedName name="OMTERMPY2">#N/A</definedName>
    <definedName name="OMTRANSFER">#N/A</definedName>
    <definedName name="op" localSheetId="9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op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OPERATINGANDMAINTENANCEVARIANCEPRIOR">#REF!</definedName>
    <definedName name="Operations_Report">#REF!</definedName>
    <definedName name="optha">#REF!</definedName>
    <definedName name="opthd">#REF!</definedName>
    <definedName name="OREV">#N/A</definedName>
    <definedName name="Osgen">#REF!</definedName>
    <definedName name="Other">#REF!</definedName>
    <definedName name="Other_Adj_Total_Project">#REF!</definedName>
    <definedName name="Other_Assets">#REF!</definedName>
    <definedName name="other_assets1">#REF!</definedName>
    <definedName name="Other_Bechtel_Costs">#REF!</definedName>
    <definedName name="Other_Insurances">#REF!</definedName>
    <definedName name="Other_Owner_Costs">#REF!</definedName>
    <definedName name="OTHER_TAXES">#REF!</definedName>
    <definedName name="OTHERDEDUCTIONSVARIANCEPRIOR">#REF!</definedName>
    <definedName name="OTHERINCOMEVARIANCEPRIOR">#REF!</definedName>
    <definedName name="otheroprev">#REF!</definedName>
    <definedName name="OTHERREVENUEVARIANCEPRIOR">#REF!</definedName>
    <definedName name="OverHead">#REF!</definedName>
    <definedName name="OwnershipAPCAN">#REF!</definedName>
    <definedName name="OwnershipAsset">#REF!</definedName>
    <definedName name="OwnershipATCO">#REF!</definedName>
    <definedName name="P">#REF!</definedName>
    <definedName name="pafe2">#REF!</definedName>
    <definedName name="Page_2">#REF!</definedName>
    <definedName name="page1">#REF!</definedName>
    <definedName name="page1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6_7" localSheetId="2">#REF!,#REF!</definedName>
    <definedName name="page6_7">#REF!,#REF!</definedName>
    <definedName name="PAGE7" localSheetId="1">#REF!</definedName>
    <definedName name="PAGE7">#REF!</definedName>
    <definedName name="page8">#REF!</definedName>
    <definedName name="PAGE9" localSheetId="1">#REF!</definedName>
    <definedName name="PAGE9">#REF!</definedName>
    <definedName name="PAGEEIGHT">#REF!</definedName>
    <definedName name="PAGEELEVEN">#REF!</definedName>
    <definedName name="PAGEETTEEN">#REF!</definedName>
    <definedName name="PAGEFOUR">#REF!</definedName>
    <definedName name="PAGEFTEEN">#REF!</definedName>
    <definedName name="PAGENINE">#REF!</definedName>
    <definedName name="PAGENNTEEN">#REF!</definedName>
    <definedName name="PAGESEVEN">#REF!</definedName>
    <definedName name="PAGESIX">#REF!</definedName>
    <definedName name="PAGESIXTEEN">#REF!</definedName>
    <definedName name="PAGESXTEEN">#REF!</definedName>
    <definedName name="PAGETHIRTEEN">#REF!</definedName>
    <definedName name="PAGETWELVE">#REF!</definedName>
    <definedName name="PAGETWENONE">#REF!</definedName>
    <definedName name="PAGETWENTTWO">#REF!</definedName>
    <definedName name="PAGETWENTY">#REF!</definedName>
    <definedName name="PAP">#REF!</definedName>
    <definedName name="part1">#REF!</definedName>
    <definedName name="part2">#REF!</definedName>
    <definedName name="PCs_cost">#REF!</definedName>
    <definedName name="PCs_num">#REF!</definedName>
    <definedName name="PELLY_" localSheetId="1">#REF!</definedName>
    <definedName name="PELLY_">#REF!</definedName>
    <definedName name="PELLYKWHR" localSheetId="1">#REF!</definedName>
    <definedName name="PELLYKWHR">#REF!</definedName>
    <definedName name="PELLYLITRES" localSheetId="1">#REF!</definedName>
    <definedName name="PELLYLITRES">#REF!</definedName>
    <definedName name="PENALTYREVENUEVARIANCEMONTH">#REF!</definedName>
    <definedName name="PENALTYREVENUEVARIANCEPRIOR">#REF!</definedName>
    <definedName name="PENALTYREVENUEVARIANCEYEAR">#REF!</definedName>
    <definedName name="Pension">#REF!</definedName>
    <definedName name="Pension_Adjustment">#REF!</definedName>
    <definedName name="Pension_Common">#REF!</definedName>
    <definedName name="Pension_Disco">#REF!</definedName>
    <definedName name="Pension_Genco">#REF!</definedName>
    <definedName name="Pension_Transmission">#REF!</definedName>
    <definedName name="PERCENT">#REF!</definedName>
    <definedName name="Perf_Shortfall">#REF!</definedName>
    <definedName name="perftarget">#REF!</definedName>
    <definedName name="Period">#REF!</definedName>
    <definedName name="PERIODSETNAME1">#REF!</definedName>
    <definedName name="PERIODYEAR1">#REF!</definedName>
    <definedName name="PERSON">#N/A</definedName>
    <definedName name="Pg_1__Op_Hilites">#REF!</definedName>
    <definedName name="Pg_3__Sum_of_Ops__YTD_Actuals">#REF!</definedName>
    <definedName name="PHOT1">#N/A</definedName>
    <definedName name="PHOT2">#N/A</definedName>
    <definedName name="PopCache_GL_INTERFACE_REFERENCE7" hidden="1">#REF!</definedName>
    <definedName name="PPPP">#REF!</definedName>
    <definedName name="PRINT">#N/A</definedName>
    <definedName name="_xlnm.Print_Area" localSheetId="0">'Table 1.1'!$A$1:$O$43</definedName>
    <definedName name="_xlnm.Print_Area" localSheetId="3">'Table 1.1-1a - 2025'!$A$1:$H$78</definedName>
    <definedName name="_xlnm.Print_Area" localSheetId="4">'Table 1.1-1b - 2026'!$A$1:$H$76</definedName>
    <definedName name="_xlnm.Print_Area" localSheetId="5">'Table 1.1-1c - 2027'!$A$1:$H$76</definedName>
    <definedName name="_xlnm.Print_Area" localSheetId="6">'Table 1.1-2'!$C$1:$AB$197</definedName>
    <definedName name="_xlnm.Print_Area" localSheetId="7">'Table 1.1-3'!$A$1:$F$43</definedName>
    <definedName name="_xlnm.Print_Area" localSheetId="8">'Table 1.1-4'!$A$1:$L$57</definedName>
    <definedName name="_xlnm.Print_Area" localSheetId="9">'Table 1.1-5'!$A$1:$K$55</definedName>
    <definedName name="_xlnm.Print_Area" localSheetId="1">'Table 1.2'!$A$1:$E$20</definedName>
    <definedName name="_xlnm.Print_Area" localSheetId="2">'Table 1.3'!$A$1:$H$54</definedName>
    <definedName name="_xlnm.Print_Area">#REF!</definedName>
    <definedName name="Print_Area_MI" localSheetId="1">#REF!</definedName>
    <definedName name="Print_Area_MI">#REF!</definedName>
    <definedName name="Print_area1">#REF!</definedName>
    <definedName name="Print_Constr">#REF!</definedName>
    <definedName name="_xlnm.Print_Titles" localSheetId="6">'Table 1.1-2'!$C:$C,'Table 1.1-2'!$3:$5</definedName>
    <definedName name="Print_variance_column">#REF!</definedName>
    <definedName name="PRINTALLOT">#N/A</definedName>
    <definedName name="printboth">#REF!,#REF!</definedName>
    <definedName name="PRINTCAPPY1">#N/A</definedName>
    <definedName name="PRINTCAPPY2">#N/A</definedName>
    <definedName name="Printer___High_cost" localSheetId="1">#REF!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INTFINANCIAL">#N/A</definedName>
    <definedName name="PRINTO_M">#N/A</definedName>
    <definedName name="PRINTO_MPY1">#N/A</definedName>
    <definedName name="PRINTO_MPY2">#N/A</definedName>
    <definedName name="printpages">#REF!,#REF!</definedName>
    <definedName name="PRINTREVENUE">#N/A</definedName>
    <definedName name="PRINTSUMPY">#N/A</definedName>
    <definedName name="PRINTTOTAL">#N/A</definedName>
    <definedName name="Proj55156">#REF!</definedName>
    <definedName name="Proj55156.">#REF!</definedName>
    <definedName name="project_charge_number">#REF!</definedName>
    <definedName name="Project_Insurance">#REF!</definedName>
    <definedName name="Project_Name">#REF!</definedName>
    <definedName name="ProjectDays">#REF!</definedName>
    <definedName name="ProjectDuration">#REF!</definedName>
    <definedName name="ProjT12786">#REF!</definedName>
    <definedName name="prt_diesel_I_y0">#REF!</definedName>
    <definedName name="prt_diesel_I_y1">#REF!</definedName>
    <definedName name="prt_diesel_I_y2">#REF!</definedName>
    <definedName name="prt_diesel_II_y0">#REF!</definedName>
    <definedName name="prt_diesel_II_y1">#REF!</definedName>
    <definedName name="prt_diesel_II_y2">#REF!</definedName>
    <definedName name="prt_diesel_III_y0">#REF!</definedName>
    <definedName name="prt_diesel_III_y1">#REF!</definedName>
    <definedName name="prt_diesel_III_y2">#REF!</definedName>
    <definedName name="prt_hyd_diesel_y0">#REF!</definedName>
    <definedName name="prt_hyd_diesel_y1">#REF!</definedName>
    <definedName name="prt_hyd_diesel_y2">#REF!</definedName>
    <definedName name="prt_system_y0">#REF!</definedName>
    <definedName name="prt_system_y1">#REF!</definedName>
    <definedName name="prt_system_y2">#REF!</definedName>
    <definedName name="PSC2F">#N/A</definedName>
    <definedName name="PSC3O">#N/A</definedName>
    <definedName name="PSC3P">#N/A</definedName>
    <definedName name="PSC3T">#N/A</definedName>
    <definedName name="PSC5I">#N/A</definedName>
    <definedName name="PSC5T">#N/A</definedName>
    <definedName name="PSCOLDOM">#N/A</definedName>
    <definedName name="PSCOLDOMR">#N/A</definedName>
    <definedName name="ptd">#REF!</definedName>
    <definedName name="PUTT1">#N/A</definedName>
    <definedName name="PUTT2">#N/A</definedName>
    <definedName name="PYSlaveLake">#REF!</definedName>
    <definedName name="PYTOTALS">#N/A</definedName>
    <definedName name="q">#REF!</definedName>
    <definedName name="QuantitiesSub">#REF!</definedName>
    <definedName name="Query10">#REF!</definedName>
    <definedName name="qwefgwer">#REF!</definedName>
    <definedName name="Range_Sub">#REF!</definedName>
    <definedName name="Rate_Table">#REF!</definedName>
    <definedName name="rateo">#REF!</definedName>
    <definedName name="Rates2003">#REF!</definedName>
    <definedName name="Rates2004">#REF!</definedName>
    <definedName name="ratew">#REF!</definedName>
    <definedName name="READONLYBACKCOLOUR1">#REF!</definedName>
    <definedName name="READWRITEBACKCOLOUR1">#REF!</definedName>
    <definedName name="reawr">#REF!</definedName>
    <definedName name="rebar">#REF!</definedName>
    <definedName name="reclass">#REF!</definedName>
    <definedName name="Recover">#REF!</definedName>
    <definedName name="removal">#REF!</definedName>
    <definedName name="RemSpoilRate">#REF!</definedName>
    <definedName name="REPORT_ON_OPERATIONS">#REF!</definedName>
    <definedName name="REPORT_OPERATIONS">#REF!</definedName>
    <definedName name="Report_YTD_Actuals">#REF!</definedName>
    <definedName name="REQUIREBUDGETJOURNALSFLAG1">#REF!</definedName>
    <definedName name="Resp_Code">#REF!</definedName>
    <definedName name="RESPONSIBILITYAPPLICATIONID1">#REF!</definedName>
    <definedName name="RESPONSIBILITYID1">#REF!</definedName>
    <definedName name="RESPONSIBILITYNAME1">#REF!</definedName>
    <definedName name="RespTable">#REF!</definedName>
    <definedName name="RespTable2">#REF!</definedName>
    <definedName name="RET">#REF!</definedName>
    <definedName name="ret_earnings">#REF!</definedName>
    <definedName name="Retention">#REF!</definedName>
    <definedName name="rettotal">#REF!</definedName>
    <definedName name="REV">#N/A</definedName>
    <definedName name="REVENUE">#N/A</definedName>
    <definedName name="REVENUES">#N/A</definedName>
    <definedName name="RevNumber">#REF!</definedName>
    <definedName name="ridera2">#REF!</definedName>
    <definedName name="riderj">#REF!</definedName>
    <definedName name="RiderJForecast" localSheetId="1">#REF!</definedName>
    <definedName name="RiderJForecast">#REF!</definedName>
    <definedName name="RiderPole">#REF!</definedName>
    <definedName name="RidersGST2008">#REF!</definedName>
    <definedName name="RJE_2000_PG1">#REF!</definedName>
    <definedName name="RJE_2000_PG2">#REF!</definedName>
    <definedName name="RNEW1">#N/A</definedName>
    <definedName name="RNEW2">#N/A</definedName>
    <definedName name="RNEW2F">#N/A</definedName>
    <definedName name="RNEWIND">#N/A</definedName>
    <definedName name="RNEWOLDOM">#N/A</definedName>
    <definedName name="RNEWOLDOMR">#N/A</definedName>
    <definedName name="RNEWPE">#N/A</definedName>
    <definedName name="RNEWPF">#N/A</definedName>
    <definedName name="RNEWTERM">#N/A</definedName>
    <definedName name="RockFooting">#REF!</definedName>
    <definedName name="rolling" localSheetId="1">#REF!</definedName>
    <definedName name="rolling">#REF!</definedName>
    <definedName name="ROSS_" localSheetId="1">#REF!</definedName>
    <definedName name="ROSS_">#REF!</definedName>
    <definedName name="ROSSKWHR" localSheetId="1">#REF!</definedName>
    <definedName name="ROSSKWHR">#REF!</definedName>
    <definedName name="ROWSTOUPLOAD1">#REF!</definedName>
    <definedName name="rp930je" localSheetId="1">#REF!</definedName>
    <definedName name="rp930je">#REF!</definedName>
    <definedName name="RPTDATE">#REF!</definedName>
    <definedName name="RR3O">#N/A</definedName>
    <definedName name="RR3P">#N/A</definedName>
    <definedName name="RR3T">#N/A</definedName>
    <definedName name="RR5I">#N/A</definedName>
    <definedName name="RR5T">#N/A</definedName>
    <definedName name="rrrr">#REF!</definedName>
    <definedName name="rt11dc1">#REF!</definedName>
    <definedName name="rt11de1">#REF!</definedName>
    <definedName name="rt11ge1">#REF!</definedName>
    <definedName name="rt11sc1">#REF!</definedName>
    <definedName name="rt11te1">#REF!</definedName>
    <definedName name="rt21dc1">#REF!</definedName>
    <definedName name="rt21dd1">#REF!</definedName>
    <definedName name="rt21de1">#REF!</definedName>
    <definedName name="rt21de2">#REF!</definedName>
    <definedName name="rt21ge1">#REF!</definedName>
    <definedName name="rt21ge2">#REF!</definedName>
    <definedName name="rt21sc1">#REF!</definedName>
    <definedName name="rt21sd1">#REF!</definedName>
    <definedName name="rt21tc1">#REF!</definedName>
    <definedName name="rt21td1">#REF!</definedName>
    <definedName name="rt21te1">#REF!</definedName>
    <definedName name="rt21te2">#REF!</definedName>
    <definedName name="rt22dc1">#REF!</definedName>
    <definedName name="rt22dd1">#REF!</definedName>
    <definedName name="rt22de1">#REF!</definedName>
    <definedName name="rt22de2">#REF!</definedName>
    <definedName name="rt22ge1">#REF!</definedName>
    <definedName name="rt22ge2">#REF!</definedName>
    <definedName name="rt22sc1">#REF!</definedName>
    <definedName name="rt22sd1">#REF!</definedName>
    <definedName name="rt22tc1">#REF!</definedName>
    <definedName name="rt22td1">#REF!</definedName>
    <definedName name="rt22te1">#REF!</definedName>
    <definedName name="rt22te2">#REF!</definedName>
    <definedName name="rt25dc1">#REF!</definedName>
    <definedName name="rt25dd1">#REF!</definedName>
    <definedName name="rt25de1">#REF!</definedName>
    <definedName name="rt25de2">#REF!</definedName>
    <definedName name="rt25ge1">#REF!</definedName>
    <definedName name="rt25ge2">#REF!</definedName>
    <definedName name="rt25tc1">#REF!</definedName>
    <definedName name="rt25td1">#REF!</definedName>
    <definedName name="rt25te1">#REF!</definedName>
    <definedName name="rt25te2">#REF!</definedName>
    <definedName name="rt26dc1">#REF!</definedName>
    <definedName name="rt26dd1">#REF!</definedName>
    <definedName name="rt31ddd1">#REF!</definedName>
    <definedName name="rt31ddd2">#REF!</definedName>
    <definedName name="rt31dde1">#REF!</definedName>
    <definedName name="rt31dde2">#REF!</definedName>
    <definedName name="rt31dge1">#REF!</definedName>
    <definedName name="rt31dge2">#REF!</definedName>
    <definedName name="rt31dsd1">#REF!</definedName>
    <definedName name="rt31dsd2">#REF!</definedName>
    <definedName name="rt31dtd1">#REF!</definedName>
    <definedName name="rt31dtd2">#REF!</definedName>
    <definedName name="rt31dte1">#REF!</definedName>
    <definedName name="rt31dte2">#REF!</definedName>
    <definedName name="rt31tdd1">#REF!</definedName>
    <definedName name="rt31tdd2">#REF!</definedName>
    <definedName name="rt31tde1">#REF!</definedName>
    <definedName name="rt31tde2">#REF!</definedName>
    <definedName name="rt31tge1">#REF!</definedName>
    <definedName name="rt31tge2">#REF!</definedName>
    <definedName name="rt31tsd1">#REF!</definedName>
    <definedName name="rt31tsd2">#REF!</definedName>
    <definedName name="rt31ttd1">#REF!</definedName>
    <definedName name="rt31ttd2">#REF!</definedName>
    <definedName name="rt31tte1">#REF!</definedName>
    <definedName name="rt31tte2">#REF!</definedName>
    <definedName name="rt32dd1">#REF!</definedName>
    <definedName name="rt32dd2">#REF!</definedName>
    <definedName name="rt32de1">#REF!</definedName>
    <definedName name="rt32de2">#REF!</definedName>
    <definedName name="rt32ge1">#REF!</definedName>
    <definedName name="rt32ge2">#REF!</definedName>
    <definedName name="rt32sd1">#REF!</definedName>
    <definedName name="rt32sd2">#REF!</definedName>
    <definedName name="rt32td1">#REF!</definedName>
    <definedName name="rt32td2">#REF!</definedName>
    <definedName name="rt32te1">#REF!</definedName>
    <definedName name="rt32te2">#REF!</definedName>
    <definedName name="rt33ge1">#REF!</definedName>
    <definedName name="rt33ge2">#REF!</definedName>
    <definedName name="rt33sc1">#REF!</definedName>
    <definedName name="rt33se1">#REF!</definedName>
    <definedName name="rt33se2">#REF!</definedName>
    <definedName name="rt33tc1">#REF!</definedName>
    <definedName name="rt33te1">#REF!</definedName>
    <definedName name="rt33te2">#REF!</definedName>
    <definedName name="rt38ge1">#REF!</definedName>
    <definedName name="rt38ge2">#REF!</definedName>
    <definedName name="rt41dc1">#REF!</definedName>
    <definedName name="rt41dd1">#REF!</definedName>
    <definedName name="rt41de1">#REF!</definedName>
    <definedName name="rt41de2">#REF!</definedName>
    <definedName name="rt41ge1">#REF!</definedName>
    <definedName name="rt41ge2">#REF!</definedName>
    <definedName name="rt41sc1">#REF!</definedName>
    <definedName name="rt41sd1">#REF!</definedName>
    <definedName name="rt41tc1">#REF!</definedName>
    <definedName name="rt41td1">#REF!</definedName>
    <definedName name="rt41te1">#REF!</definedName>
    <definedName name="rt41te2">#REF!</definedName>
    <definedName name="rt51dc1">#REF!</definedName>
    <definedName name="rt51dd1">#REF!</definedName>
    <definedName name="rt51de1">#REF!</definedName>
    <definedName name="rt51de2">#REF!</definedName>
    <definedName name="rt51ge1">#REF!</definedName>
    <definedName name="rt51ge2">#REF!</definedName>
    <definedName name="rt51sc1">#REF!</definedName>
    <definedName name="rt51sd1">#REF!</definedName>
    <definedName name="rt51tc1">#REF!</definedName>
    <definedName name="rt51td1">#REF!</definedName>
    <definedName name="rt51te1">#REF!</definedName>
    <definedName name="rt51te2">#REF!</definedName>
    <definedName name="rt56dc1">#REF!</definedName>
    <definedName name="rt56dd1">#REF!</definedName>
    <definedName name="rt56de1">#REF!</definedName>
    <definedName name="rt56de2">#REF!</definedName>
    <definedName name="rt56ge1">#REF!</definedName>
    <definedName name="rt56ge2">#REF!</definedName>
    <definedName name="rt56sc1">#REF!</definedName>
    <definedName name="rt56sd1">#REF!</definedName>
    <definedName name="rt56tc1">#REF!</definedName>
    <definedName name="rt56td1">#REF!</definedName>
    <definedName name="rt56te1">#REF!</definedName>
    <definedName name="rt56te2">#REF!</definedName>
    <definedName name="rt61dabcd1">#REF!</definedName>
    <definedName name="rt61gd1">#REF!</definedName>
    <definedName name="rt61td1">#REF!</definedName>
    <definedName name="rt63dabced1">#REF!</definedName>
    <definedName name="rt63gd1">#REF!</definedName>
    <definedName name="rt63td1">#REF!</definedName>
    <definedName name="Rwvu.capdev2." hidden="1">#REF!,#REF!</definedName>
    <definedName name="s">#REF!</definedName>
    <definedName name="sadfsdf">#REF!</definedName>
    <definedName name="saf" localSheetId="9" hidden="1">{TRUE,TRUE,-1.25,-15.5,484.5,276.75,FALSE,TRUE,TRUE,TRUE,0,6,#N/A,412,#N/A,10.609375,23.9230769230769,1,FALSE,FALSE,3,TRUE,1,FALSE,100,"Swvu.capstats.","ACwvu.capstats.",#N/A,FALSE,FALSE,0.5,0.5,0.5,0.5,2,"","&amp;CPage &amp;P",FALSE,FALSE,FALSE,FALSE,1,95,#N/A,#N/A,"=R13C1:R430C13","=R1:R12",#N/A,#N/A,FALSE,FALSE,FALSE,1,65532,65532,FALSE,FALSE,TRUE,TRUE,TRUE}</definedName>
    <definedName name="saf" hidden="1">{TRUE,TRUE,-1.25,-15.5,484.5,276.75,FALSE,TRUE,TRUE,TRUE,0,6,#N/A,412,#N/A,10.609375,23.9230769230769,1,FALSE,FALSE,3,TRUE,1,FALSE,100,"Swvu.capstats.","ACwvu.capstats.",#N/A,FALSE,FALSE,0.5,0.5,0.5,0.5,2,"","&amp;CPage &amp;P",FALSE,FALSE,FALSE,FALSE,1,95,#N/A,#N/A,"=R13C1:R430C13","=R1:R12",#N/A,#N/A,FALSE,FALSE,FALSE,1,65532,65532,FALSE,FALSE,TRUE,TRUE,TRUE}</definedName>
    <definedName name="safdgasdf">#REF!</definedName>
    <definedName name="Sales2008">#REF!</definedName>
    <definedName name="Salesforecastdollars" localSheetId="1">#REF!</definedName>
    <definedName name="Salesforecastdollars">#REF!</definedName>
    <definedName name="SalesforecastKWh" localSheetId="1">#REF!</definedName>
    <definedName name="SalesforecastKWh">#REF!</definedName>
    <definedName name="SALESREVENUEVARIANCEPRIOR">#REF!</definedName>
    <definedName name="SALESREVENUEVARIANCEPRIOR1">#REF!</definedName>
    <definedName name="savetonet" localSheetId="4">#REF!</definedName>
    <definedName name="savetonet" localSheetId="5">#REF!</definedName>
    <definedName name="savetonet" localSheetId="6">#REF!</definedName>
    <definedName name="savetonet">#REF!</definedName>
    <definedName name="SCCP">#REF!</definedName>
    <definedName name="SCCP_BP_Input">#REF!</definedName>
    <definedName name="scenario">OFFSET(#REF!,0,0,#REF!,1)</definedName>
    <definedName name="SCFP_BACKUP">#REF!</definedName>
    <definedName name="SCFP_Business_Plan">#REF!</definedName>
    <definedName name="SCFP_explanations">#REF!</definedName>
    <definedName name="SCFP_PG1">#REF!</definedName>
    <definedName name="SCFP_PG2">#REF!</definedName>
    <definedName name="Sch2OMDetail" localSheetId="1">#REF!</definedName>
    <definedName name="Sch2OMDetail">#REF!</definedName>
    <definedName name="Schedule_11.1">#REF!</definedName>
    <definedName name="Schedule_11.10">#REF!</definedName>
    <definedName name="Schedule_11.11">#REF!</definedName>
    <definedName name="Schedule_11.12">#REF!</definedName>
    <definedName name="Schedule_11.13">#REF!</definedName>
    <definedName name="Schedule_11.14">#REF!</definedName>
    <definedName name="Schedule_11.15">#REF!</definedName>
    <definedName name="Schedule_11.16">#REF!</definedName>
    <definedName name="Schedule_11.17">#REF!</definedName>
    <definedName name="Schedule_11.18">#REF!</definedName>
    <definedName name="Schedule_11.19">#REF!</definedName>
    <definedName name="Schedule_11.2">#REF!</definedName>
    <definedName name="Schedule_11.20">#REF!</definedName>
    <definedName name="Schedule_11.21">#REF!</definedName>
    <definedName name="Schedule_11.22">#REF!</definedName>
    <definedName name="Schedule_11.23">#REF!</definedName>
    <definedName name="Schedule_11.24">#REF!</definedName>
    <definedName name="Schedule_11.25">#REF!</definedName>
    <definedName name="Schedule_11.26">#REF!</definedName>
    <definedName name="Schedule_11.27">#REF!</definedName>
    <definedName name="Schedule_11.28">#REF!</definedName>
    <definedName name="Schedule_11.29">#REF!</definedName>
    <definedName name="Schedule_11.3">#REF!</definedName>
    <definedName name="Schedule_11.4">#REF!</definedName>
    <definedName name="Schedule_11.5">#REF!</definedName>
    <definedName name="Schedule_11.6">#REF!</definedName>
    <definedName name="Schedule_11.7">#REF!</definedName>
    <definedName name="Schedule_11.8">#REF!</definedName>
    <definedName name="Schedule_11.9">#REF!</definedName>
    <definedName name="Schedule10B1">#REF!</definedName>
    <definedName name="Schedule10B2">#REF!</definedName>
    <definedName name="Schedule10B3">#REF!</definedName>
    <definedName name="Schedule10B4">#REF!</definedName>
    <definedName name="Schedule10B5">#REF!</definedName>
    <definedName name="Schedule10B6">#REF!</definedName>
    <definedName name="Schedule11B1">#REF!</definedName>
    <definedName name="Schedule11B2">#REF!</definedName>
    <definedName name="Schedule11B3">#REF!</definedName>
    <definedName name="Schedule11B4">#REF!</definedName>
    <definedName name="Schedule11B5">#REF!</definedName>
    <definedName name="Schedule12B1">#REF!</definedName>
    <definedName name="Schedule12B2">#REF!</definedName>
    <definedName name="Schedule13B1">#REF!</definedName>
    <definedName name="Schedule14B1">#REF!</definedName>
    <definedName name="Schedule14B2">#REF!</definedName>
    <definedName name="Schedule14B3">#REF!</definedName>
    <definedName name="Schedule15B1">#REF!</definedName>
    <definedName name="Schedule15B2">#REF!</definedName>
    <definedName name="Schedule15B3">#REF!</definedName>
    <definedName name="Schedule15B4">#REF!</definedName>
    <definedName name="Schedule15B5">#REF!</definedName>
    <definedName name="Schedule16B1">#REF!</definedName>
    <definedName name="Schedule16B2">#REF!</definedName>
    <definedName name="Schedule16B3">#REF!</definedName>
    <definedName name="Schedule16B4">#REF!</definedName>
    <definedName name="Schedule16B5">#REF!</definedName>
    <definedName name="Schedule17B1">#REF!</definedName>
    <definedName name="Schedule17B2">#REF!</definedName>
    <definedName name="Schedule17B3">#REF!</definedName>
    <definedName name="Schedule17B4">#REF!</definedName>
    <definedName name="Schedule17B5">#REF!</definedName>
    <definedName name="Schedule18B1">#REF!</definedName>
    <definedName name="Schedule19B1">#REF!</definedName>
    <definedName name="Schedule19B2" localSheetId="1">#REF!</definedName>
    <definedName name="Schedule19B2">#REF!</definedName>
    <definedName name="Schedule19B3">#REF!</definedName>
    <definedName name="Schedule20B1">#REF!</definedName>
    <definedName name="Schedule20B2">#REF!</definedName>
    <definedName name="Schedule20B3">#REF!</definedName>
    <definedName name="Schedule20B4">#REF!</definedName>
    <definedName name="Schedule20B5">#REF!</definedName>
    <definedName name="Schedule20B6">#REF!</definedName>
    <definedName name="Schedule21B1">#REF!</definedName>
    <definedName name="Schedule21B2">#REF!</definedName>
    <definedName name="Schedule21B3">#REF!</definedName>
    <definedName name="Schedule21B4">#REF!</definedName>
    <definedName name="Schedule21B5">#REF!</definedName>
    <definedName name="Schedule22B1">#REF!</definedName>
    <definedName name="Schedule22B2">#REF!</definedName>
    <definedName name="Schedule22B3">#REF!</definedName>
    <definedName name="Schedule22B4">#REF!</definedName>
    <definedName name="Schedule22B5">#REF!</definedName>
    <definedName name="Schedule22B6">#REF!</definedName>
    <definedName name="Schedule22B7">#REF!</definedName>
    <definedName name="Schedule22B8">#REF!</definedName>
    <definedName name="Schedule23B1">#REF!</definedName>
    <definedName name="Schedule23B2">#REF!</definedName>
    <definedName name="Schedule24E1">#REF!</definedName>
    <definedName name="Schedule24E2">#REF!</definedName>
    <definedName name="Schedule24E3">#REF!</definedName>
    <definedName name="Schedule25B1">#REF!</definedName>
    <definedName name="Schedule25B2">#REF!</definedName>
    <definedName name="Schedule25B3">#REF!</definedName>
    <definedName name="Schedule26E1">#REF!</definedName>
    <definedName name="Schedule26E2">#REF!</definedName>
    <definedName name="Schedule26E3">#REF!</definedName>
    <definedName name="Schedule26E4">#REF!</definedName>
    <definedName name="Schedule26E5">#REF!</definedName>
    <definedName name="Schedule28B1">#REF!</definedName>
    <definedName name="Schedule28B2">#REF!</definedName>
    <definedName name="Schedule28B3">#REF!</definedName>
    <definedName name="Schedule29B1">#REF!</definedName>
    <definedName name="Schedule29B10">#REF!</definedName>
    <definedName name="Schedule30B1">#REF!</definedName>
    <definedName name="Schedule4B1">#REF!</definedName>
    <definedName name="Schedule4B2">#REF!</definedName>
    <definedName name="Schedule4B3">#REF!</definedName>
    <definedName name="Schedule4B5">#REF!</definedName>
    <definedName name="Schedule5B1">#REF!</definedName>
    <definedName name="Schedule5B2">#REF!</definedName>
    <definedName name="Schedule5B3">#REF!</definedName>
    <definedName name="Schedule5B4">#REF!</definedName>
    <definedName name="Schedule5B5">#REF!</definedName>
    <definedName name="Schedule6B1">#REF!</definedName>
    <definedName name="Schedule6B2">#REF!</definedName>
    <definedName name="Schedule6B3">#REF!</definedName>
    <definedName name="Schedule6B4">#REF!</definedName>
    <definedName name="Schedule6B5">#REF!</definedName>
    <definedName name="Schedule7B1">#REF!</definedName>
    <definedName name="Schedule7B2">#REF!</definedName>
    <definedName name="Schedule7B3">#REF!</definedName>
    <definedName name="Schedule7B4">#REF!</definedName>
    <definedName name="Schedule7B5">#REF!</definedName>
    <definedName name="Schedule8B1">#REF!</definedName>
    <definedName name="Schedule9B1">#REF!</definedName>
    <definedName name="Schedule9B2" localSheetId="1">#REF!</definedName>
    <definedName name="Schedule9B2">#REF!</definedName>
    <definedName name="Schedule9B3">#REF!</definedName>
    <definedName name="SCOTT">#REF!</definedName>
    <definedName name="sdd">#REF!</definedName>
    <definedName name="sdfawer">#REF!</definedName>
    <definedName name="sdfsdrr">#REF!</definedName>
    <definedName name="sdgggg">#REF!</definedName>
    <definedName name="sdqwqweqw">#REF!</definedName>
    <definedName name="Sec">#REF!</definedName>
    <definedName name="Secondpage">#REF!</definedName>
    <definedName name="SEG1_DIRECTION1">#REF!</definedName>
    <definedName name="SEG1_FROM1">#REF!</definedName>
    <definedName name="SEG1_SORT1">#REF!</definedName>
    <definedName name="SEG1_TO1">#REF!</definedName>
    <definedName name="SEG2_DIRECTION1">#REF!</definedName>
    <definedName name="SEG2_FROM1">#REF!</definedName>
    <definedName name="SEG2_SORT1">#REF!</definedName>
    <definedName name="SEG2_TO1">#REF!</definedName>
    <definedName name="SEG3_DIRECTION1">#REF!</definedName>
    <definedName name="SEG3_FROM1">#REF!</definedName>
    <definedName name="SEG3_SORT1">#REF!</definedName>
    <definedName name="SEG3_TO1">#REF!</definedName>
    <definedName name="SEG4_DIRECTION1">#REF!</definedName>
    <definedName name="SEG4_FROM1">#REF!</definedName>
    <definedName name="SEG4_SORT1">#REF!</definedName>
    <definedName name="SEG4_TO1">#REF!</definedName>
    <definedName name="SEG5_DIRECTION1">#REF!</definedName>
    <definedName name="SEG5_FROM1">#REF!</definedName>
    <definedName name="SEG5_SORT1">#REF!</definedName>
    <definedName name="SEG5_TO1">#REF!</definedName>
    <definedName name="SEG6_DIRECTION1">#REF!</definedName>
    <definedName name="SEG6_FROM1">#REF!</definedName>
    <definedName name="SEG6_SORT1">#REF!</definedName>
    <definedName name="SEG6_TO1">#REF!</definedName>
    <definedName name="Segmented_Summary">#REF!</definedName>
    <definedName name="sencount" hidden="1">2</definedName>
    <definedName name="sepmax" localSheetId="1">#REF!</definedName>
    <definedName name="sepmax">#REF!</definedName>
    <definedName name="SETOFBOOKSID1">#REF!</definedName>
    <definedName name="SETOFBOOKSNAME1">#REF!</definedName>
    <definedName name="SETUP">#REF!</definedName>
    <definedName name="SETUP_2">#REF!</definedName>
    <definedName name="sfgheruyetyujuetyue5tyebertyeuyuyjetyuetuy" hidden="1">#REF!</definedName>
    <definedName name="SGAPercentOfRevenues">#REF!</definedName>
    <definedName name="Significant_Income_Variances">#REF!</definedName>
    <definedName name="Slide_YTD_Actuals">#REF!</definedName>
    <definedName name="snare">#REF!</definedName>
    <definedName name="snare1">#REF!</definedName>
    <definedName name="solver_rel1" hidden="1">2</definedName>
    <definedName name="SORT">#REF!</definedName>
    <definedName name="sort_area">#REF!</definedName>
    <definedName name="Span">#REF!</definedName>
    <definedName name="Specialized_Hardware" localSheetId="1">#REF!</definedName>
    <definedName name="Specialized_Hardware">#REF!</definedName>
    <definedName name="SquareFooting">#REF!</definedName>
    <definedName name="START">#N/A</definedName>
    <definedName name="STARTBUDGETPOST1">#REF!</definedName>
    <definedName name="StartColumnIndex">#REF!</definedName>
    <definedName name="StartColumnRowIndex">#REF!</definedName>
    <definedName name="STARTPERIODNAME1">#REF!</definedName>
    <definedName name="STARTPERIODNUM1">#REF!</definedName>
    <definedName name="STARTPERIODYEAR1">#REF!</definedName>
    <definedName name="StartRowLineItemIndex">#REF!</definedName>
    <definedName name="Statement_of_Earnings">#REF!</definedName>
    <definedName name="Statement_of_Earnings_variances_explanations">#REF!</definedName>
    <definedName name="STATUS">#REF!</definedName>
    <definedName name="StatusList">#REF!</definedName>
    <definedName name="STEWART_" localSheetId="1">#REF!</definedName>
    <definedName name="STEWART_">#REF!</definedName>
    <definedName name="STEWARTKWHR" localSheetId="1">#REF!</definedName>
    <definedName name="STEWARTKWHR">#REF!</definedName>
    <definedName name="STEWARTLITRES" localSheetId="1">#REF!</definedName>
    <definedName name="STEWARTLITRES">#REF!</definedName>
    <definedName name="str">#REF!</definedName>
    <definedName name="Str_Dwg">#REF!</definedName>
    <definedName name="Stringing">#REF!</definedName>
    <definedName name="StripProdRate">#REF!</definedName>
    <definedName name="SUM">#REF!</definedName>
    <definedName name="SUMMARY" localSheetId="1">#REF!</definedName>
    <definedName name="SUMMARY">#REF!</definedName>
    <definedName name="supplied">#REF!,#REF!,#REF!,#REF!,#REF!,#REF!,#REF!,#REF!,#REF!</definedName>
    <definedName name="SWIFT_" localSheetId="1">#REF!</definedName>
    <definedName name="SWIFT_">#REF!</definedName>
    <definedName name="SWIFTKWHR" localSheetId="1">#REF!</definedName>
    <definedName name="SWIFTKWHR">#REF!</definedName>
    <definedName name="SWIFTLITRES" localSheetId="1">#REF!</definedName>
    <definedName name="SWIFTLITRES">#REF!</definedName>
    <definedName name="Swvu.capdev1." hidden="1">#REF!</definedName>
    <definedName name="Swvu.capdev2." hidden="1">#REF!</definedName>
    <definedName name="Swvu.cear." hidden="1">#REF!</definedName>
    <definedName name="T">#REF!</definedName>
    <definedName name="TABLE" localSheetId="1">#REF!</definedName>
    <definedName name="TABLE">#REF!</definedName>
    <definedName name="TableName">"Dummy"</definedName>
    <definedName name="tax_installments">#REF!</definedName>
    <definedName name="taxes">#REF!</definedName>
    <definedName name="TC">#REF!</definedName>
    <definedName name="Telecomm">#REF!,#REF!,#REF!,#REF!,#REF!,#REF!,#REF!,#REF!,#REF!</definedName>
    <definedName name="temp1">#REF!</definedName>
    <definedName name="temp2">#REF!</definedName>
    <definedName name="TERM">#N/A</definedName>
    <definedName name="TermDebtAmount">#REF!</definedName>
    <definedName name="TermDebtAmPeriodYears">#REF!</definedName>
    <definedName name="TermDebtPayments">#REF!</definedName>
    <definedName name="TermDebtRate">#REF!</definedName>
    <definedName name="Terminals_cost">#REF!</definedName>
    <definedName name="Terminals_num">#REF!</definedName>
    <definedName name="TERPY1">#N/A</definedName>
    <definedName name="TERPY2">#N/A</definedName>
    <definedName name="TEST" localSheetId="1">#REF!</definedName>
    <definedName name="TEST">#REF!</definedName>
    <definedName name="TITLE">#REF!</definedName>
    <definedName name="Title_draft">#REF!</definedName>
    <definedName name="TL_K">#REF!</definedName>
    <definedName name="TOdepall">#REF!</definedName>
    <definedName name="TOforeall">#REF!</definedName>
    <definedName name="TOP">#REF!</definedName>
    <definedName name="TOT">#REF!</definedName>
    <definedName name="TOT0009">#REF!</definedName>
    <definedName name="TOT0009_11_12">#REF!</definedName>
    <definedName name="TOT0009_11_12_113">#REF!,#REF!,#REF!</definedName>
    <definedName name="TOT0011">#REF!</definedName>
    <definedName name="TOT0012">#REF!</definedName>
    <definedName name="TOT009_11_12_113">#REF!</definedName>
    <definedName name="TOT0099">#REF!</definedName>
    <definedName name="TOTAL">#REF!</definedName>
    <definedName name="TOTAL_CAPITAL">#REF!</definedName>
    <definedName name="Total_Distributed">#REF!</definedName>
    <definedName name="Total_Distribution">#REF!</definedName>
    <definedName name="Total_Hardware">#REF!</definedName>
    <definedName name="Total_Mainframe_Costs">#REF!</definedName>
    <definedName name="TOTAL_O_M">#REF!</definedName>
    <definedName name="Total_O_M_project">#REF!</definedName>
    <definedName name="Total_Standard_Hardware">#REF!</definedName>
    <definedName name="TOTALS">#N/A</definedName>
    <definedName name="TOUR1">#N/A</definedName>
    <definedName name="TOUR2">#N/A</definedName>
    <definedName name="TOUR2F">#N/A</definedName>
    <definedName name="TOUR3O">#N/A</definedName>
    <definedName name="TOUR3P">#N/A</definedName>
    <definedName name="TOUR3T">#N/A</definedName>
    <definedName name="TOUR4">#N/A</definedName>
    <definedName name="TOUR5">#N/A</definedName>
    <definedName name="TOUR5I">#N/A</definedName>
    <definedName name="TOUR5T">#N/A</definedName>
    <definedName name="TOUR6">#N/A</definedName>
    <definedName name="TOURCAPFIN">#N/A</definedName>
    <definedName name="TOURCAPIN">#N/A</definedName>
    <definedName name="TOURIND">#N/A</definedName>
    <definedName name="TOUROLDOM">#N/A</definedName>
    <definedName name="TOUROLDOMR">#N/A</definedName>
    <definedName name="TOURPE">#N/A</definedName>
    <definedName name="TOURPF">#N/A</definedName>
    <definedName name="TOURTERM">#N/A</definedName>
    <definedName name="Tower">#REF!</definedName>
    <definedName name="Training_Cost">#REF!</definedName>
    <definedName name="Trans">#REF!</definedName>
    <definedName name="TRANSFER">#N/A</definedName>
    <definedName name="TransTotal">#REF!</definedName>
    <definedName name="TREV">#N/A</definedName>
    <definedName name="trout1">#REF!</definedName>
    <definedName name="ttlannualdiesel">#REF!</definedName>
    <definedName name="ttlannualeso">#REF!</definedName>
    <definedName name="ttlannualsales">#REF!</definedName>
    <definedName name="ttlretailsales9899">#REF!</definedName>
    <definedName name="ttlyecdiesel9899">#REF!</definedName>
    <definedName name="ttlyeceso9899">#REF!</definedName>
    <definedName name="TX00009_11_12">#REF!,#REF!,#REF!,#REF!,#REF!,#REF!</definedName>
    <definedName name="TX0001">#REF!,#REF!</definedName>
    <definedName name="TX0004">#REF!,#REF!</definedName>
    <definedName name="TX0009_11_12">#REF!,#REF!,#REF!,#REF!,#REF!</definedName>
    <definedName name="TX0009_11_12_113">#REF!,#REF!,#REF!,#REF!,#REF!,#REF!,#REF!,#REF!,#REF!,#REF!,#REF!,#REF!,#REF!,#REF!</definedName>
    <definedName name="uf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s">#REF!</definedName>
    <definedName name="UPDATELOGICTYPE1">#REF!</definedName>
    <definedName name="Value">OFFSET(#REF!,0,0,#REF!,1)</definedName>
    <definedName name="ValueDate">#REF!</definedName>
    <definedName name="variance">#REF!</definedName>
    <definedName name="VARIANCES">#REF!</definedName>
    <definedName name="VDD">#REF!</definedName>
    <definedName name="VDT">#REF!</definedName>
    <definedName name="VehDep">#REF!</definedName>
    <definedName name="VEST">#REF!</definedName>
    <definedName name="View">OFFSET(#REF!,0,0,#REF!,1)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vvvv" localSheetId="1">#REF!</definedName>
    <definedName name="vvvv">#REF!</definedName>
    <definedName name="w" hidden="1">#REF!</definedName>
    <definedName name="w3aje">#REF!</definedName>
    <definedName name="WA">#REF!</definedName>
    <definedName name="WAA">#REF!</definedName>
    <definedName name="WAN">#REF!</definedName>
    <definedName name="Warranty">#REF!</definedName>
    <definedName name="WATSON_" localSheetId="1">#REF!</definedName>
    <definedName name="WATSON_">#REF!</definedName>
    <definedName name="WATSONKWHR" localSheetId="1">#REF!</definedName>
    <definedName name="WATSONKWHR">#REF!</definedName>
    <definedName name="WATSONLITRES" localSheetId="1">#REF!</definedName>
    <definedName name="WATSONLITRES">#REF!</definedName>
    <definedName name="WB">#REF!</definedName>
    <definedName name="WC">#REF!</definedName>
    <definedName name="WC_Tax">#REF!</definedName>
    <definedName name="WD">#REF!</definedName>
    <definedName name="WD2F">#N/A</definedName>
    <definedName name="WD3O">#N/A</definedName>
    <definedName name="WD3P">#N/A</definedName>
    <definedName name="WD3T">#N/A</definedName>
    <definedName name="WD5I">#N/A</definedName>
    <definedName name="WD5T">#N/A</definedName>
    <definedName name="WDIR1">#N/A</definedName>
    <definedName name="WDIR2">#N/A</definedName>
    <definedName name="WDIR2F">#N/A</definedName>
    <definedName name="WDIROLDOM">#N/A</definedName>
    <definedName name="WDIROLDOMR">#N/A</definedName>
    <definedName name="WE">#REF!</definedName>
    <definedName name="Wek_K">#REF!</definedName>
    <definedName name="wer">#REF!</definedName>
    <definedName name="werwe">#REF!</definedName>
    <definedName name="werwer">#REF!</definedName>
    <definedName name="what">#REF!</definedName>
    <definedName name="WHSE_" localSheetId="1">#REF!</definedName>
    <definedName name="WHSE_">#REF!</definedName>
    <definedName name="WHSEKWHR" localSheetId="1">#REF!</definedName>
    <definedName name="WHSEKWHR">#REF!</definedName>
    <definedName name="WIP">#REF!</definedName>
    <definedName name="WorkingDaysPerMonth">#REF!</definedName>
    <definedName name="worksh_bs_pg1">#REF!</definedName>
    <definedName name="worksh_bs_pg2">#REF!</definedName>
    <definedName name="worksh_cfp1">#REF!</definedName>
    <definedName name="worksh_cfp2">#REF!</definedName>
    <definedName name="worksh_incstmt">#REF!</definedName>
    <definedName name="worksh_interco_pg1">#REF!</definedName>
    <definedName name="worksh_interco_pg2">#REF!</definedName>
    <definedName name="worksh_retearn">#REF!</definedName>
    <definedName name="wrn.Account._.Codes." localSheetId="9" hidden="1">{#N/A,#N/A,FALSE,"Account Codes"}</definedName>
    <definedName name="wrn.Account._.Codes." hidden="1">{#N/A,#N/A,FALSE,"Account Codes"}</definedName>
    <definedName name="wrn.acct_codes" localSheetId="9" hidden="1">{#N/A,#N/A,FALSE,"Account Codes"}</definedName>
    <definedName name="wrn.acct_codes" hidden="1">{#N/A,#N/A,FALSE,"Account Codes"}</definedName>
    <definedName name="wrn.APL._.Report." localSheetId="9" hidden="1">{#N/A,#N/A,FALSE,"title";#N/A,#N/A,FALSE,"earn by plant";#N/A,#N/A,FALSE,"earn";#N/A,#N/A,FALSE,"balsh";#N/A,#N/A,FALSE,"stchg";#N/A,#N/A,FALSE,"var-explan";#N/A,#N/A,FALSE,"othassets";#N/A,#N/A,FALSE,"capex"}</definedName>
    <definedName name="wrn.APL._.Report." hidden="1">{#N/A,#N/A,FALSE,"title";#N/A,#N/A,FALSE,"earn by plant";#N/A,#N/A,FALSE,"earn";#N/A,#N/A,FALSE,"balsh";#N/A,#N/A,FALSE,"stchg";#N/A,#N/A,FALSE,"var-explan";#N/A,#N/A,FALSE,"othassets";#N/A,#N/A,FALSE,"capex"}</definedName>
    <definedName name="wrn.Bank._.LOC." localSheetId="9" hidden="1">{#N/A,#N/A,FALSE,"Bank LOC(U.S.Canada)"}</definedName>
    <definedName name="wrn.Bank._.LOC." hidden="1">{#N/A,#N/A,FALSE,"Bank LOC(U.S.Canada)"}</definedName>
    <definedName name="wrn.Capital._.Expenditure._.Reports." localSheetId="9" hidden="1">{"capstats",#N/A,FALSE,"CAPSTATS";"cear",#N/A,FALSE,"CEARRPT";"capdev1",#N/A,FALSE,"CAPDEV1";"capdev2",#N/A,FALSE,"CAPDEV2"}</definedName>
    <definedName name="wrn.Capital._.Expenditure._.Reports." hidden="1">{"capstats",#N/A,FALSE,"CAPSTATS";"cear",#N/A,FALSE,"CEARRPT";"capdev1",#N/A,FALSE,"CAPDEV1";"capdev2",#N/A,FALSE,"CAPDEV2"}</definedName>
    <definedName name="wrn.Directors._.Report." localSheetId="9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Directors._.Report.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Generation._.Scheduling." localSheetId="9" hidden="1">{"Generation Schedule",#N/A,FALSE,"Generation"}</definedName>
    <definedName name="wrn.Generation._.Scheduling." hidden="1">{"Generation Schedule",#N/A,FALSE,"Generation"}</definedName>
    <definedName name="wrn.Key._.Assumpt" localSheetId="9" hidden="1">{#N/A,#N/A,FALSE,"Key Assumptions"}</definedName>
    <definedName name="wrn.Key._.Assumpt" hidden="1">{#N/A,#N/A,FALSE,"Key Assumptions"}</definedName>
    <definedName name="wrn.Key._.Assumptions." localSheetId="9" hidden="1">{#N/A,#N/A,FALSE,"Key Assumptions"}</definedName>
    <definedName name="wrn.Key._.Assumptions." hidden="1">{#N/A,#N/A,FALSE,"Key Assumptions"}</definedName>
    <definedName name="wrn.Mthly._.Financial._.Report." localSheetId="9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Mthly._.Financial._.Report.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NID._.Estimate._.Report." localSheetId="9" hidden="1">{#N/A,#N/A,TRUE,"Estimate Summary";#N/A,#N/A,TRUE,"Transmission Line";#N/A,#N/A,TRUE,"Substation";#N/A,#N/A,TRUE,"Telecommunications"}</definedName>
    <definedName name="wrn.NID._.Estimate._.Report." hidden="1">{#N/A,#N/A,TRUE,"Estimate Summary";#N/A,#N/A,TRUE,"Transmission Line";#N/A,#N/A,TRUE,"Substation";#N/A,#N/A,TRUE,"Telecommunications"}</definedName>
    <definedName name="wrn.Over._.Under._.250k." localSheetId="9" hidden="1">{"diff250k",#N/A,FALSE,"CAPSTATS"}</definedName>
    <definedName name="wrn.Over._.Under._.250k." hidden="1">{"diff250k",#N/A,FALSE,"CAPSTATS"}</definedName>
    <definedName name="wrn.PGBG._.Report." localSheetId="9" hidden="1">{#N/A,#N/A,FALSE,"title-gr";#N/A,#N/A,FALSE,"earn sum-gr";#N/A,#N/A,FALSE,"EBP-Grp";#N/A,#N/A,FALSE,"Var expl";#N/A,#N/A,FALSE,"chart apl";#N/A,#N/A,FALSE,"chart ap2k"}</definedName>
    <definedName name="wrn.PGBG._.Report." hidden="1">{#N/A,#N/A,FALSE,"title-gr";#N/A,#N/A,FALSE,"earn sum-gr";#N/A,#N/A,FALSE,"EBP-Grp";#N/A,#N/A,FALSE,"Var expl";#N/A,#N/A,FALSE,"chart apl";#N/A,#N/A,FALSE,"chart ap2k"}</definedName>
    <definedName name="wrn.Power._.Gen._.Business._.Group." localSheetId="9" hidden="1">{#N/A,#N/A,FALSE,"Cover";#N/A,#N/A,FALSE,"APL synopsis";#N/A,#N/A,FALSE,"Canada";#N/A,#N/A,FALSE,"Auscad$";#N/A,#N/A,FALSE,"uk$";#N/A,#N/A,FALSE,"AP2000 synopsis";#N/A,#N/A,FALSE,"AP2000"}</definedName>
    <definedName name="wrn.Power._.Gen._.Business._.Group." hidden="1">{#N/A,#N/A,FALSE,"Cover";#N/A,#N/A,FALSE,"APL synopsis";#N/A,#N/A,FALSE,"Canada";#N/A,#N/A,FALSE,"Auscad$";#N/A,#N/A,FALSE,"uk$";#N/A,#N/A,FALSE,"AP2000 synopsis";#N/A,#N/A,FALSE,"AP2000"}</definedName>
    <definedName name="wrn.PPS._.Estimate." localSheetId="9" hidden="1">{#N/A,#N/A,TRUE,"PPS Estimate Summary";#N/A,#N/A,TRUE,"Transmission Line Estimate";#N/A,#N/A,TRUE,"Substation Estimate";#N/A,#N/A,TRUE,"Telecom Estimate"}</definedName>
    <definedName name="wrn.PPS._.Estimate." hidden="1">{#N/A,#N/A,TRUE,"PPS Estimate Summary";#N/A,#N/A,TRUE,"Transmission Line Estimate";#N/A,#N/A,TRUE,"Substation Estimate";#N/A,#N/A,TRUE,"Telecom Estimate"}</definedName>
    <definedName name="wrn.Print._.ATCO._.Power." localSheetId="9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Print._.ATCO._.Power.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Report." localSheetId="9" hidden="1">{#N/A,#N/A,FALSE,"Cover";#N/A,#N/A,FALSE,"Summary";#N/A,#N/A,FALSE,"Income Statement";#N/A,#N/A,FALSE,"Forecast Income";#N/A,#N/A,FALSE,"Variance Analysis";#N/A,#N/A,FALSE,"BS";#N/A,#N/A,FALSE,"SCFP";#N/A,#N/A,FALSE,"Availability Incentives";#N/A,#N/A,FALSE,"Availability";#N/A,#N/A,FALSE,"YTD Revenue";#N/A,#N/A,FALSE,"Forecast Revenue";#N/A,#N/A,FALSE,"Energy Charge";#N/A,#N/A,FALSE,"Excess Energy";#N/A,#N/A,FALSE,"Fuel Analysis";#N/A,#N/A,FALSE,"Plant O&amp;M";#N/A,#N/A,FALSE,"CESR";#N/A,#N/A,FALSE,"Hourly Pool Price";#N/A,#N/A,FALSE,"Min-Aver-Max"}</definedName>
    <definedName name="wrn.Report." hidden="1">{#N/A,#N/A,FALSE,"Cover";#N/A,#N/A,FALSE,"Summary";#N/A,#N/A,FALSE,"Income Statement";#N/A,#N/A,FALSE,"Forecast Income";#N/A,#N/A,FALSE,"Variance Analysis";#N/A,#N/A,FALSE,"BS";#N/A,#N/A,FALSE,"SCFP";#N/A,#N/A,FALSE,"Availability Incentives";#N/A,#N/A,FALSE,"Availability";#N/A,#N/A,FALSE,"YTD Revenue";#N/A,#N/A,FALSE,"Forecast Revenue";#N/A,#N/A,FALSE,"Energy Charge";#N/A,#N/A,FALSE,"Excess Energy";#N/A,#N/A,FALSE,"Fuel Analysis";#N/A,#N/A,FALSE,"Plant O&amp;M";#N/A,#N/A,FALSE,"CESR";#N/A,#N/A,FALSE,"Hourly Pool Price";#N/A,#N/A,FALSE,"Min-Aver-Max"}</definedName>
    <definedName name="wrn.Report._.Group." localSheetId="9" hidden="1">{#N/A,#N/A,TRUE,"title-gr";#N/A,#N/A,TRUE,"earn by plant-gr";#N/A,#N/A,TRUE,"earn sum-gr";#N/A,#N/A,TRUE,"chart apl"}</definedName>
    <definedName name="wrn.Report._.Group." hidden="1">{#N/A,#N/A,TRUE,"title-gr";#N/A,#N/A,TRUE,"earn by plant-gr";#N/A,#N/A,TRUE,"earn sum-gr";#N/A,#N/A,TRUE,"chart apl"}</definedName>
    <definedName name="wrn.Stmts_Only." localSheetId="9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tmts_Only.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ummary." localSheetId="9" hidden="1">{#N/A,#N/A,FALSE,"Summary"}</definedName>
    <definedName name="wrn.Summary." hidden="1">{#N/A,#N/A,FALSE,"Summary"}</definedName>
    <definedName name="wrn.TEC._.Consolidated." localSheetId="9" hidden="1">{#N/A,#N/A,FALSE,"TEC Consolidated"}</definedName>
    <definedName name="wrn.TEC._.Consolidated." hidden="1">{#N/A,#N/A,FALSE,"TEC Consolidated"}</definedName>
    <definedName name="wrn.Transmission." localSheetId="9" hidden="1">{#N/A,#N/A,FALSE,"Trans"}</definedName>
    <definedName name="wrn.Transmission." hidden="1">{#N/A,#N/A,FALSE,"Trans"}</definedName>
    <definedName name="wrt" hidden="1">#REF!</definedName>
    <definedName name="wvu.capdev1." localSheetId="9" hidden="1">{TRUE,TRUE,-1.25,-15.5,484.5,276.75,FALSE,TRUE,TRUE,TRUE,0,1,#N/A,1,#N/A,3.47422680412371,16.4117647058824,1,FALSE,FALSE,3,TRUE,1,FALSE,100,"Swvu.capdev1.","ACwvu.capdev1.",#N/A,FALSE,FALSE,0.81,0.48,0.73,1,2,"","&amp;l Revised &amp;d &amp;r &amp;f",FALSE,FALSE,FALSE,FALSE,1,100,#N/A,#N/A,FALSE,FALSE,#N/A,#N/A,FALSE,FALSE,FALSE,1,65532,65532,FALSE,FALSE,TRUE,TRUE,TRUE}</definedName>
    <definedName name="wvu.capdev1." hidden="1">{TRUE,TRUE,-1.25,-15.5,484.5,276.75,FALSE,TRUE,TRUE,TRUE,0,1,#N/A,1,#N/A,3.47422680412371,16.4117647058824,1,FALSE,FALSE,3,TRUE,1,FALSE,100,"Swvu.capdev1.","ACwvu.capdev1.",#N/A,FALSE,FALSE,0.81,0.48,0.73,1,2,"","&amp;l Revised &amp;d &amp;r &amp;f",FALSE,FALSE,FALSE,FALSE,1,100,#N/A,#N/A,FALSE,FALSE,#N/A,#N/A,FALSE,FALSE,FALSE,1,65532,65532,FALSE,FALSE,TRUE,TRUE,TRUE}</definedName>
    <definedName name="wvu.capdev2." localSheetId="9" hidden="1">{TRUE,TRUE,-1.25,-15.5,484.5,276.75,FALSE,TRUE,TRUE,TRUE,0,5,#N/A,35,#N/A,7.609375,18.2352941176471,1,FALSE,FALSE,3,TRUE,1,FALSE,100,"Swvu.capdev2.","ACwvu.capdev2.",#N/A,FALSE,FALSE,0.75,0.25,1,1,2,"","&amp;l Revised &amp;d &amp;r &amp;f",FALSE,FALSE,FALSE,FALSE,1,100,#N/A,#N/A,"=R1C1:R41C7",FALSE,"Rwvu.capdev2.",#N/A,FALSE,FALSE,FALSE,1,65532,65532,FALSE,FALSE,TRUE,TRUE,TRUE}</definedName>
    <definedName name="wvu.capdev2." hidden="1">{TRUE,TRUE,-1.25,-15.5,484.5,276.75,FALSE,TRUE,TRUE,TRUE,0,5,#N/A,35,#N/A,7.609375,18.2352941176471,1,FALSE,FALSE,3,TRUE,1,FALSE,100,"Swvu.capdev2.","ACwvu.capdev2.",#N/A,FALSE,FALSE,0.75,0.25,1,1,2,"","&amp;l Revised &amp;d &amp;r &amp;f",FALSE,FALSE,FALSE,FALSE,1,100,#N/A,#N/A,"=R1C1:R41C7",FALSE,"Rwvu.capdev2.",#N/A,FALSE,FALSE,FALSE,1,65532,65532,FALSE,FALSE,TRUE,TRUE,TRUE}</definedName>
    <definedName name="wvu.capstats." localSheetId="9" hidden="1">{TRUE,TRUE,-1.25,-15.5,484.5,276.75,FALSE,TRUE,TRUE,TRUE,0,6,#N/A,412,#N/A,10.609375,23.9230769230769,1,FALSE,FALSE,3,TRUE,1,FALSE,100,"Swvu.capstats.","ACwvu.capstats.",#N/A,FALSE,FALSE,0.5,0.5,0.5,0.5,2,"","&amp;CPage &amp;P",FALSE,FALSE,FALSE,FALSE,1,95,#N/A,#N/A,"=R13C1:R430C13","=R1:R12",#N/A,#N/A,FALSE,FALSE,FALSE,1,65532,65532,FALSE,FALSE,TRUE,TRUE,TRUE}</definedName>
    <definedName name="wvu.capstats." hidden="1">{TRUE,TRUE,-1.25,-15.5,484.5,276.75,FALSE,TRUE,TRUE,TRUE,0,6,#N/A,412,#N/A,10.609375,23.9230769230769,1,FALSE,FALSE,3,TRUE,1,FALSE,100,"Swvu.capstats.","ACwvu.capstats.",#N/A,FALSE,FALSE,0.5,0.5,0.5,0.5,2,"","&amp;CPage &amp;P",FALSE,FALSE,FALSE,FALSE,1,95,#N/A,#N/A,"=R13C1:R430C13","=R1:R12",#N/A,#N/A,FALSE,FALSE,FALSE,1,65532,65532,FALSE,FALSE,TRUE,TRUE,TRUE}</definedName>
    <definedName name="wvu.cear." localSheetId="9" hidden="1">{TRUE,TRUE,-1.25,-15.5,484.5,276.75,FALSE,TRUE,TRUE,TRUE,0,5,#N/A,1,#N/A,13.03125,22.9230769230769,1,FALSE,FALSE,3,TRUE,1,FALSE,100,"Swvu.cear.","ACwvu.cear.",#N/A,FALSE,FALSE,0,0,0.5,0.5,1,"","&amp;l&amp;""HELV""&amp;8FILE:&amp;F&amp;cPAGE &amp;p",FALSE,FALSE,FALSE,FALSE,1,100,#N/A,#N/A,"=R1C1:R100C15",FALSE,#N/A,#N/A,FALSE,FALSE,FALSE,1,65532,65532,FALSE,FALSE,TRUE,TRUE,TRUE}</definedName>
    <definedName name="wvu.cear." hidden="1">{TRUE,TRUE,-1.25,-15.5,484.5,276.75,FALSE,TRUE,TRUE,TRUE,0,5,#N/A,1,#N/A,13.03125,22.9230769230769,1,FALSE,FALSE,3,TRUE,1,FALSE,100,"Swvu.cear.","ACwvu.cear.",#N/A,FALSE,FALSE,0,0,0.5,0.5,1,"","&amp;l&amp;""HELV""&amp;8FILE:&amp;F&amp;cPAGE &amp;p",FALSE,FALSE,FALSE,FALSE,1,100,#N/A,#N/A,"=R1C1:R100C15",FALSE,#N/A,#N/A,FALSE,FALSE,FALSE,1,65532,65532,FALSE,FALSE,TRUE,TRUE,TRUE}</definedName>
    <definedName name="wvu.contributions." localSheetId="9" hidden="1">{TRUE,TRUE,-1.25,-15.5,484.5,276.75,FALSE,TRUE,TRUE,TRUE,0,3,#N/A,343,#N/A,11.1351351351351,22.3846153846154,1,FALSE,FALSE,3,TRUE,1,FALSE,100,"Swvu.contributions.","ACwvu.contributions.",#N/A,FALSE,FALSE,0.5,0.5,0.5,0.5,2,"","&amp;CPage &amp;P",FALSE,FALSE,FALSE,FALSE,1,95,#N/A,#N/A,"=R13C1:R430C13","=R1:R12",#N/A,#N/A,FALSE,FALSE,FALSE,1,65532,65532,FALSE,FALSE,TRUE,TRUE,TRUE}</definedName>
    <definedName name="wvu.contributions." hidden="1">{TRUE,TRUE,-1.25,-15.5,484.5,276.75,FALSE,TRUE,TRUE,TRUE,0,3,#N/A,343,#N/A,11.1351351351351,22.3846153846154,1,FALSE,FALSE,3,TRUE,1,FALSE,100,"Swvu.contributions.","ACwvu.contributions.",#N/A,FALSE,FALSE,0.5,0.5,0.5,0.5,2,"","&amp;CPage &amp;P",FALSE,FALSE,FALSE,FALSE,1,95,#N/A,#N/A,"=R13C1:R430C13","=R1:R12",#N/A,#N/A,FALSE,FALSE,FALSE,1,65532,65532,FALSE,FALSE,TRUE,TRUE,TRUE}</definedName>
    <definedName name="wvu.details." localSheetId="9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wvu.details.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wvu.diff250k." localSheetId="9" hidden="1">{TRUE,TRUE,-1.25,-15.5,484.5,276.75,FALSE,TRUE,TRUE,TRUE,0,6,#N/A,332,#N/A,10.609375,19,1,FALSE,FALSE,3,TRUE,1,FALSE,100,"Swvu.diff250k.","ACwvu.diff250k.",#N/A,FALSE,FALSE,0.5,0.5,0.5,0.5,2,"","&amp;CPage &amp;P",FALSE,FALSE,FALSE,FALSE,1,95,#N/A,#N/A,"=R13C1:R430C13","=R1:R12",#N/A,#N/A,FALSE,FALSE,FALSE,1,65532,65532,FALSE,FALSE,TRUE,TRUE,TRUE}</definedName>
    <definedName name="wvu.diff250k." hidden="1">{TRUE,TRUE,-1.25,-15.5,484.5,276.75,FALSE,TRUE,TRUE,TRUE,0,6,#N/A,332,#N/A,10.609375,19,1,FALSE,FALSE,3,TRUE,1,FALSE,100,"Swvu.diff250k.","ACwvu.diff250k.",#N/A,FALSE,FALSE,0.5,0.5,0.5,0.5,2,"","&amp;CPage &amp;P",FALSE,FALSE,FALSE,FALSE,1,95,#N/A,#N/A,"=R13C1:R430C13","=R1:R12",#N/A,#N/A,FALSE,FALSE,FALSE,1,65532,65532,FALSE,FALSE,TRUE,TRUE,TRUE}</definedName>
    <definedName name="wvu.removal." localSheetId="9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wvu.removal.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XDO_?BEGINNING_BALANCE?">#REF!</definedName>
    <definedName name="XDO_?BOOK_TYPE_CODE1?">#REF!</definedName>
    <definedName name="XDO_?COST_ACCOUNT?">#REF!</definedName>
    <definedName name="XDO_?CURRENT_YEAR_ADDITIONS?">#REF!</definedName>
    <definedName name="XDO_?CURRENT_YEAR_ADJUSTMENTS?">#REF!</definedName>
    <definedName name="XDO_?CURRENT_YEAR_RETIREMENTS?">#REF!</definedName>
    <definedName name="XDO_?CURRENT_YEAR_TRANSFERS?">#REF!</definedName>
    <definedName name="XDO_?PROPERTY_TYPE_CODE1?">#REF!</definedName>
    <definedName name="XDO_?XDOFIELD1?">#REF!</definedName>
    <definedName name="XDO_?XDOFIELD10?">#REF!</definedName>
    <definedName name="XDO_?XDOFIELD11?">#REF!</definedName>
    <definedName name="XDO_?XDOFIELD12?">#REF!</definedName>
    <definedName name="XDO_?XDOFIELD13?">#REF!</definedName>
    <definedName name="XDO_?XDOFIELD14?">#REF!</definedName>
    <definedName name="XDO_?XDOFIELD15?">#REF!</definedName>
    <definedName name="XDO_?XDOFIELD16?">#REF!</definedName>
    <definedName name="XDO_?XDOFIELD17?">#REF!</definedName>
    <definedName name="XDO_?XDOFIELD18?">#REF!</definedName>
    <definedName name="XDO_?XDOFIELD19?">#REF!</definedName>
    <definedName name="XDO_?XDOFIELD2?">#REF!</definedName>
    <definedName name="XDO_?XDOFIELD20?">#REF!</definedName>
    <definedName name="XDO_?XDOFIELD21?">#REF!</definedName>
    <definedName name="XDO_?XDOFIELD22?">#REF!</definedName>
    <definedName name="XDO_?XDOFIELD23?">#REF!</definedName>
    <definedName name="XDO_?XDOFIELD24?">#REF!</definedName>
    <definedName name="XDO_?XDOFIELD25?">#REF!</definedName>
    <definedName name="XDO_?XDOFIELD26?">#REF!</definedName>
    <definedName name="XDO_?XDOFIELD27?">#REF!</definedName>
    <definedName name="XDO_?XDOFIELD28?">#REF!</definedName>
    <definedName name="XDO_?XDOFIELD29?">#REF!</definedName>
    <definedName name="XDO_?XDOFIELD3?">#REF!</definedName>
    <definedName name="XDO_?XDOFIELD30?">#REF!</definedName>
    <definedName name="XDO_?XDOFIELD31?">#REF!</definedName>
    <definedName name="XDO_?XDOFIELD32?">#REF!</definedName>
    <definedName name="XDO_?XDOFIELD33?">#REF!</definedName>
    <definedName name="XDO_?XDOFIELD34?">#REF!</definedName>
    <definedName name="XDO_?XDOFIELD35?">#REF!</definedName>
    <definedName name="XDO_?XDOFIELD36?">#REF!</definedName>
    <definedName name="XDO_?XDOFIELD4?">#REF!</definedName>
    <definedName name="XDO_?XDOFIELD5?">#REF!</definedName>
    <definedName name="XDO_?XDOFIELD6?">#REF!</definedName>
    <definedName name="XDO_?XDOFIELD7?">#REF!</definedName>
    <definedName name="XDO_?XDOFIELD9?">#REF!</definedName>
    <definedName name="XDO_?YTD_A_O_D?">#REF!</definedName>
    <definedName name="XDO_?YTD_D_E_A?">#REF!</definedName>
    <definedName name="XDO_?YTD_M_D_E?">#REF!</definedName>
    <definedName name="XDO_GROUP_?XDOG1?">#REF!</definedName>
    <definedName name="xxExistingRiderC">#REF!</definedName>
    <definedName name="xxExistingRiderP">#REF!</definedName>
    <definedName name="xxHR05TOT">#REF!</definedName>
    <definedName name="xxHRGS">#REF!</definedName>
    <definedName name="xxHRLGS">#REF!</definedName>
    <definedName name="xxHRR">#REF!</definedName>
    <definedName name="xxHRSPL">#REF!</definedName>
    <definedName name="xxHRSTL">#REF!</definedName>
    <definedName name="xxx">#REF!</definedName>
    <definedName name="xyrlabel">#REF!</definedName>
    <definedName name="YDC1">#N/A</definedName>
    <definedName name="YDC2">#N/A</definedName>
    <definedName name="YDC2F">#N/A</definedName>
    <definedName name="YDC3O">#N/A</definedName>
    <definedName name="YDC3P">#N/A</definedName>
    <definedName name="YDC3T">#N/A</definedName>
    <definedName name="YDC4">#N/A</definedName>
    <definedName name="YDC5">#N/A</definedName>
    <definedName name="YDC5I">#N/A</definedName>
    <definedName name="YDC5T">#N/A</definedName>
    <definedName name="YEAR">#REF!</definedName>
    <definedName name="YEAR2">#REF!</definedName>
    <definedName name="YEARS">#REF!</definedName>
    <definedName name="YEC_7__Flex_Note" localSheetId="1">#REF!</definedName>
    <definedName name="YEC_7__Flex_Note">#REF!</definedName>
    <definedName name="yes" localSheetId="1">#REF!</definedName>
    <definedName name="yes">#REF!</definedName>
    <definedName name="YHC1">#N/A</definedName>
    <definedName name="YHC2">#N/A</definedName>
    <definedName name="YHC2F">#N/A</definedName>
    <definedName name="YHC3O">#N/A</definedName>
    <definedName name="YHC3P">#N/A</definedName>
    <definedName name="YHC3T">#N/A</definedName>
    <definedName name="YHC4">#N/A</definedName>
    <definedName name="YHC5">#N/A</definedName>
    <definedName name="YHC5I">#N/A</definedName>
    <definedName name="YHC5T">#N/A</definedName>
    <definedName name="YHCC" localSheetId="1">#REF!</definedName>
    <definedName name="YHCC">#REF!</definedName>
    <definedName name="YHCFC" localSheetId="1">#REF!</definedName>
    <definedName name="YHCFC">#REF!</definedName>
    <definedName name="YHCFR" localSheetId="1">#REF!</definedName>
    <definedName name="YHCFR">#REF!</definedName>
    <definedName name="YHCOLDC" localSheetId="1">#REF!</definedName>
    <definedName name="YHCOLDC">#REF!</definedName>
    <definedName name="YHCOLDCR" localSheetId="1">#REF!</definedName>
    <definedName name="YHCOLDCR">#REF!</definedName>
    <definedName name="YHCOLDOM">#N/A</definedName>
    <definedName name="YHCOLDOMR">#N/A</definedName>
    <definedName name="YHCR" localSheetId="1">#REF!</definedName>
    <definedName name="YHCR">#REF!</definedName>
    <definedName name="YLA1">#N/A</definedName>
    <definedName name="YLA2">#N/A</definedName>
    <definedName name="YLA2F">#N/A</definedName>
    <definedName name="YLA3O">#N/A</definedName>
    <definedName name="YLA3P">#N/A</definedName>
    <definedName name="YLA3T">#N/A</definedName>
    <definedName name="YLA4">#N/A</definedName>
    <definedName name="YLA5">#N/A</definedName>
    <definedName name="YLA5I">#N/A</definedName>
    <definedName name="YLA5T">#N/A</definedName>
    <definedName name="YLA6">#N/A</definedName>
    <definedName name="YLAOLDOM">#N/A</definedName>
    <definedName name="YLC1">#N/A</definedName>
    <definedName name="YLC2">#N/A</definedName>
    <definedName name="YLC2F">#N/A</definedName>
    <definedName name="YLC3O">#N/A</definedName>
    <definedName name="YLC3P">#N/A</definedName>
    <definedName name="YLC3T">#N/A</definedName>
    <definedName name="YLC4">#N/A</definedName>
    <definedName name="YLC5">#N/A</definedName>
    <definedName name="YLC5I">#N/A</definedName>
    <definedName name="YLC5T">#N/A</definedName>
    <definedName name="YTD">#REF!</definedName>
    <definedName name="YTD_ACCESS_ACT">#REF!</definedName>
    <definedName name="YTD_ACCESS_VAR">#REF!</definedName>
    <definedName name="YTD_Earn_Act">#REF!</definedName>
    <definedName name="YTD_PP_PURCHASES">#REF!</definedName>
    <definedName name="YTD_PP_VAR">#REF!</definedName>
    <definedName name="YTD_RESERVE_ACT">#REF!</definedName>
    <definedName name="YTD_RESERVE_VAR">#REF!</definedName>
    <definedName name="YTD_SHARE_OBLIG_ACT">#REF!</definedName>
    <definedName name="YTD_SHARE_OBLIG_VAR">#REF!</definedName>
    <definedName name="YTDActual">#REF!</definedName>
    <definedName name="YtoD">#REF!</definedName>
    <definedName name="YUKONHYDRO" localSheetId="1">#REF!</definedName>
    <definedName name="YUKONHYDRO">#REF!</definedName>
    <definedName name="z">#REF!</definedName>
    <definedName name="Z_010B49B6_4FF6_11D3_8D27_400000044310_.wvu.PrintArea" hidden="1">#REF!</definedName>
    <definedName name="Z_010B49B7_4FF6_11D3_8D27_400000044310_.wvu.PrintArea" hidden="1">#REF!</definedName>
    <definedName name="Z_010B49B8_4FF6_11D3_8D27_400000044310_.wvu.Cols" hidden="1">#REF!,#REF!</definedName>
    <definedName name="Z_010B49B8_4FF6_11D3_8D27_400000044310_.wvu.PrintArea" hidden="1">#REF!</definedName>
    <definedName name="Z_010B49B9_4FF6_11D3_8D27_400000044310_.wvu.PrintArea" hidden="1">#REF!</definedName>
    <definedName name="Z_010B49BA_4FF6_11D3_8D27_400000044310_.wvu.PrintArea" hidden="1">#REF!</definedName>
    <definedName name="Z_010B49BA_4FF6_11D3_8D27_400000044310_.wvu.PrintTitles" hidden="1">#REF!</definedName>
    <definedName name="Z_010B49BB_4FF6_11D3_8D27_400000044310_.wvu.PrintArea" hidden="1">#REF!</definedName>
    <definedName name="Z_010B49BB_4FF6_11D3_8D27_400000044310_.wvu.PrintTitles" hidden="1">#REF!</definedName>
    <definedName name="Z_010B49BC_4FF6_11D3_8D27_400000044310_.wvu.PrintArea" hidden="1">#REF!</definedName>
    <definedName name="Z_010B49BD_4FF6_11D3_8D27_400000044310_.wvu.PrintArea" hidden="1">#REF!</definedName>
    <definedName name="Z_010B49BE_4FF6_11D3_8D27_400000044310_.wvu.PrintArea" hidden="1">#REF!</definedName>
    <definedName name="Z_010B49BE_4FF6_11D3_8D27_400000044310_.wvu.PrintTitles" hidden="1">#REF!</definedName>
    <definedName name="Z_010B49BF_4FF6_11D3_8D27_400000044310_.wvu.PrintArea" hidden="1">#REF!</definedName>
    <definedName name="Z_010B49BF_4FF6_11D3_8D27_400000044310_.wvu.PrintTitles" hidden="1">#REF!</definedName>
    <definedName name="Z_010B49C0_4FF6_11D3_8D27_400000044310_.wvu.PrintArea" hidden="1">#REF!</definedName>
    <definedName name="Z_010B49C0_4FF6_11D3_8D27_400000044310_.wvu.PrintTitles" hidden="1">#REF!</definedName>
    <definedName name="Z_010B49C1_4FF6_11D3_8D27_400000044310_.wvu.PrintArea" hidden="1">#REF!</definedName>
    <definedName name="Z_010B49C1_4FF6_11D3_8D27_400000044310_.wvu.PrintTitles" hidden="1">#REF!</definedName>
    <definedName name="Z_010B49C2_4FF6_11D3_8D27_400000044310_.wvu.PrintArea" hidden="1">#REF!</definedName>
    <definedName name="Z_010B49C2_4FF6_11D3_8D27_400000044310_.wvu.PrintTitles" hidden="1">#REF!</definedName>
    <definedName name="Z_010B49C3_4FF6_11D3_8D27_400000044310_.wvu.PrintArea" hidden="1">#REF!</definedName>
    <definedName name="Z_010B49C3_4FF6_11D3_8D27_400000044310_.wvu.PrintTitles" hidden="1">#REF!</definedName>
    <definedName name="Z_010B49C4_4FF6_11D3_8D27_400000044310_.wvu.PrintArea" hidden="1">#REF!</definedName>
    <definedName name="Z_010B49C4_4FF6_11D3_8D27_400000044310_.wvu.PrintTitles" hidden="1">#REF!</definedName>
    <definedName name="Z_010B49C5_4FF6_11D3_8D27_400000044310_.wvu.PrintArea" hidden="1">#REF!</definedName>
    <definedName name="Z_010B49C5_4FF6_11D3_8D27_400000044310_.wvu.PrintTitles" hidden="1">#REF!</definedName>
    <definedName name="Z_05460CE1_08CE_11D3_8CDF_400000044310_.wvu.PrintArea" hidden="1">#REF!</definedName>
    <definedName name="Z_05460CE2_08CE_11D3_8CDF_400000044310_.wvu.PrintArea" hidden="1">#REF!</definedName>
    <definedName name="Z_05460CE3_08CE_11D3_8CDF_400000044310_.wvu.Cols" hidden="1">#REF!,#REF!</definedName>
    <definedName name="Z_05460CE3_08CE_11D3_8CDF_400000044310_.wvu.PrintArea" hidden="1">#REF!</definedName>
    <definedName name="Z_05460CE4_08CE_11D3_8CDF_400000044310_.wvu.PrintArea" hidden="1">#REF!</definedName>
    <definedName name="Z_05460CE5_08CE_11D3_8CDF_400000044310_.wvu.PrintArea" hidden="1">#REF!</definedName>
    <definedName name="Z_05460CE5_08CE_11D3_8CDF_400000044310_.wvu.PrintTitles" hidden="1">#REF!</definedName>
    <definedName name="Z_05460CE6_08CE_11D3_8CDF_400000044310_.wvu.PrintArea" hidden="1">#REF!</definedName>
    <definedName name="Z_05460CE6_08CE_11D3_8CDF_400000044310_.wvu.PrintTitles" hidden="1">#REF!</definedName>
    <definedName name="Z_05460CE7_08CE_11D3_8CDF_400000044310_.wvu.PrintArea" hidden="1">#REF!</definedName>
    <definedName name="Z_05460CE8_08CE_11D3_8CDF_400000044310_.wvu.PrintArea" hidden="1">#REF!</definedName>
    <definedName name="Z_05460CE9_08CE_11D3_8CDF_400000044310_.wvu.PrintArea" hidden="1">#REF!</definedName>
    <definedName name="Z_05460CE9_08CE_11D3_8CDF_400000044310_.wvu.PrintTitles" hidden="1">#REF!</definedName>
    <definedName name="Z_05460CEA_08CE_11D3_8CDF_400000044310_.wvu.PrintArea" hidden="1">#REF!</definedName>
    <definedName name="Z_05460CEA_08CE_11D3_8CDF_400000044310_.wvu.PrintTitles" hidden="1">#REF!</definedName>
    <definedName name="Z_05460CEB_08CE_11D3_8CDF_400000044310_.wvu.PrintArea" hidden="1">#REF!</definedName>
    <definedName name="Z_05460CEB_08CE_11D3_8CDF_400000044310_.wvu.PrintTitles" hidden="1">#REF!</definedName>
    <definedName name="Z_05460CEC_08CE_11D3_8CDF_400000044310_.wvu.PrintArea" hidden="1">#REF!</definedName>
    <definedName name="Z_05460CEC_08CE_11D3_8CDF_400000044310_.wvu.PrintTitles" hidden="1">#REF!</definedName>
    <definedName name="Z_05460CED_08CE_11D3_8CDF_400000044310_.wvu.PrintArea" hidden="1">#REF!</definedName>
    <definedName name="Z_05460CED_08CE_11D3_8CDF_400000044310_.wvu.PrintTitles" hidden="1">#REF!</definedName>
    <definedName name="Z_05460CEE_08CE_11D3_8CDF_400000044310_.wvu.PrintArea" hidden="1">#REF!</definedName>
    <definedName name="Z_05460CEE_08CE_11D3_8CDF_400000044310_.wvu.PrintTitles" hidden="1">#REF!</definedName>
    <definedName name="Z_05460CEF_08CE_11D3_8CDF_400000044310_.wvu.PrintArea" hidden="1">#REF!</definedName>
    <definedName name="Z_05460CEF_08CE_11D3_8CDF_400000044310_.wvu.PrintTitles" hidden="1">#REF!</definedName>
    <definedName name="Z_05460CF0_08CE_11D3_8CDF_400000044310_.wvu.PrintArea" hidden="1">#REF!</definedName>
    <definedName name="Z_05460CF0_08CE_11D3_8CDF_400000044310_.wvu.PrintTitles" hidden="1">#REF!</definedName>
    <definedName name="Z_05460CF4_08CE_11D3_8CDF_400000044310_.wvu.PrintArea" hidden="1">#REF!</definedName>
    <definedName name="Z_05460CF5_08CE_11D3_8CDF_400000044310_.wvu.PrintArea" hidden="1">#REF!</definedName>
    <definedName name="Z_05460CF6_08CE_11D3_8CDF_400000044310_.wvu.Cols" hidden="1">#REF!,#REF!</definedName>
    <definedName name="Z_05460CF6_08CE_11D3_8CDF_400000044310_.wvu.PrintArea" hidden="1">#REF!</definedName>
    <definedName name="Z_05460CF7_08CE_11D3_8CDF_400000044310_.wvu.PrintArea" hidden="1">#REF!</definedName>
    <definedName name="Z_05460CF8_08CE_11D3_8CDF_400000044310_.wvu.PrintArea" hidden="1">#REF!</definedName>
    <definedName name="Z_05460CF8_08CE_11D3_8CDF_400000044310_.wvu.PrintTitles" hidden="1">#REF!</definedName>
    <definedName name="Z_05460CF9_08CE_11D3_8CDF_400000044310_.wvu.PrintArea" hidden="1">#REF!</definedName>
    <definedName name="Z_05460CF9_08CE_11D3_8CDF_400000044310_.wvu.PrintTitles" hidden="1">#REF!</definedName>
    <definedName name="Z_05460CFA_08CE_11D3_8CDF_400000044310_.wvu.PrintArea" hidden="1">#REF!</definedName>
    <definedName name="Z_05460CFB_08CE_11D3_8CDF_400000044310_.wvu.PrintArea" hidden="1">#REF!</definedName>
    <definedName name="Z_05460CFC_08CE_11D3_8CDF_400000044310_.wvu.PrintArea" hidden="1">#REF!</definedName>
    <definedName name="Z_05460CFC_08CE_11D3_8CDF_400000044310_.wvu.PrintTitles" hidden="1">#REF!</definedName>
    <definedName name="Z_05460CFD_08CE_11D3_8CDF_400000044310_.wvu.PrintArea" hidden="1">#REF!</definedName>
    <definedName name="Z_05460CFD_08CE_11D3_8CDF_400000044310_.wvu.PrintTitles" hidden="1">#REF!</definedName>
    <definedName name="Z_05460CFE_08CE_11D3_8CDF_400000044310_.wvu.PrintArea" hidden="1">#REF!</definedName>
    <definedName name="Z_05460CFE_08CE_11D3_8CDF_400000044310_.wvu.PrintTitles" hidden="1">#REF!</definedName>
    <definedName name="Z_05460CFF_08CE_11D3_8CDF_400000044310_.wvu.PrintArea" hidden="1">#REF!</definedName>
    <definedName name="Z_05460CFF_08CE_11D3_8CDF_400000044310_.wvu.PrintTitles" hidden="1">#REF!</definedName>
    <definedName name="Z_05460D00_08CE_11D3_8CDF_400000044310_.wvu.PrintArea" hidden="1">#REF!</definedName>
    <definedName name="Z_05460D00_08CE_11D3_8CDF_400000044310_.wvu.PrintTitles" hidden="1">#REF!</definedName>
    <definedName name="Z_05460D01_08CE_11D3_8CDF_400000044310_.wvu.PrintArea" hidden="1">#REF!</definedName>
    <definedName name="Z_05460D01_08CE_11D3_8CDF_400000044310_.wvu.PrintTitles" hidden="1">#REF!</definedName>
    <definedName name="Z_05460D02_08CE_11D3_8CDF_400000044310_.wvu.PrintArea" hidden="1">#REF!</definedName>
    <definedName name="Z_05460D02_08CE_11D3_8CDF_400000044310_.wvu.PrintTitles" hidden="1">#REF!</definedName>
    <definedName name="Z_05460D03_08CE_11D3_8CDF_400000044310_.wvu.PrintArea" hidden="1">#REF!</definedName>
    <definedName name="Z_05460D03_08CE_11D3_8CDF_400000044310_.wvu.PrintTitles" hidden="1">#REF!</definedName>
    <definedName name="Z_074053C3_7BFD_11D3_8D28_400000044310_.wvu.PrintArea" hidden="1">#REF!</definedName>
    <definedName name="Z_074053C4_7BFD_11D3_8D28_400000044310_.wvu.PrintArea" hidden="1">#REF!</definedName>
    <definedName name="Z_074053C5_7BFD_11D3_8D28_400000044310_.wvu.Cols" hidden="1">#REF!,#REF!</definedName>
    <definedName name="Z_074053C5_7BFD_11D3_8D28_400000044310_.wvu.PrintArea" hidden="1">#REF!</definedName>
    <definedName name="Z_074053C6_7BFD_11D3_8D28_400000044310_.wvu.PrintArea" hidden="1">#REF!</definedName>
    <definedName name="Z_074053C7_7BFD_11D3_8D28_400000044310_.wvu.PrintArea" hidden="1">#REF!</definedName>
    <definedName name="Z_074053C7_7BFD_11D3_8D28_400000044310_.wvu.PrintTitles" hidden="1">#REF!</definedName>
    <definedName name="Z_074053C8_7BFD_11D3_8D28_400000044310_.wvu.PrintArea" hidden="1">#REF!</definedName>
    <definedName name="Z_074053C8_7BFD_11D3_8D28_400000044310_.wvu.PrintTitles" hidden="1">#REF!</definedName>
    <definedName name="Z_074053C9_7BFD_11D3_8D28_400000044310_.wvu.PrintArea" hidden="1">#REF!</definedName>
    <definedName name="Z_074053CA_7BFD_11D3_8D28_400000044310_.wvu.PrintArea" hidden="1">#REF!</definedName>
    <definedName name="Z_074053CB_7BFD_11D3_8D28_400000044310_.wvu.PrintArea" hidden="1">#REF!</definedName>
    <definedName name="Z_074053CB_7BFD_11D3_8D28_400000044310_.wvu.PrintTitles" hidden="1">#REF!</definedName>
    <definedName name="Z_074053CC_7BFD_11D3_8D28_400000044310_.wvu.PrintArea" hidden="1">#REF!</definedName>
    <definedName name="Z_074053CC_7BFD_11D3_8D28_400000044310_.wvu.PrintTitles" hidden="1">#REF!</definedName>
    <definedName name="Z_074053CD_7BFD_11D3_8D28_400000044310_.wvu.PrintArea" hidden="1">#REF!</definedName>
    <definedName name="Z_074053CD_7BFD_11D3_8D28_400000044310_.wvu.PrintTitles" hidden="1">#REF!</definedName>
    <definedName name="Z_074053CE_7BFD_11D3_8D28_400000044310_.wvu.PrintArea" hidden="1">#REF!</definedName>
    <definedName name="Z_074053CE_7BFD_11D3_8D28_400000044310_.wvu.PrintTitles" hidden="1">#REF!</definedName>
    <definedName name="Z_074053CF_7BFD_11D3_8D28_400000044310_.wvu.PrintArea" hidden="1">#REF!</definedName>
    <definedName name="Z_074053CF_7BFD_11D3_8D28_400000044310_.wvu.PrintTitles" hidden="1">#REF!</definedName>
    <definedName name="Z_074053D0_7BFD_11D3_8D28_400000044310_.wvu.PrintArea" hidden="1">#REF!</definedName>
    <definedName name="Z_074053D0_7BFD_11D3_8D28_400000044310_.wvu.PrintTitles" hidden="1">#REF!</definedName>
    <definedName name="Z_074053D1_7BFD_11D3_8D28_400000044310_.wvu.PrintArea" hidden="1">#REF!</definedName>
    <definedName name="Z_074053D1_7BFD_11D3_8D28_400000044310_.wvu.PrintTitles" hidden="1">#REF!</definedName>
    <definedName name="Z_074053D2_7BFD_11D3_8D28_400000044310_.wvu.PrintArea" hidden="1">#REF!</definedName>
    <definedName name="Z_074053D2_7BFD_11D3_8D28_400000044310_.wvu.PrintTitles" hidden="1">#REF!</definedName>
    <definedName name="Z_076C53C1_BC4A_11D2_8835_400000044310_.wvu.PrintArea" hidden="1">#REF!</definedName>
    <definedName name="Z_076C53C2_BC4A_11D2_8835_400000044310_.wvu.PrintArea" hidden="1">#REF!</definedName>
    <definedName name="Z_076C53C3_BC4A_11D2_8835_400000044310_.wvu.PrintArea" hidden="1">#REF!</definedName>
    <definedName name="Z_076C53C4_BC4A_11D2_8835_400000044310_.wvu.Cols" hidden="1">#REF!,#REF!</definedName>
    <definedName name="Z_076C53C4_BC4A_11D2_8835_400000044310_.wvu.PrintArea" hidden="1">#REF!</definedName>
    <definedName name="Z_076C53C5_BC4A_11D2_8835_400000044310_.wvu.PrintArea" hidden="1">#REF!</definedName>
    <definedName name="Z_076C53C5_BC4A_11D2_8835_400000044310_.wvu.PrintTitles" hidden="1">#REF!</definedName>
    <definedName name="Z_076C53C6_BC4A_11D2_8835_400000044310_.wvu.PrintArea" hidden="1">#REF!</definedName>
    <definedName name="Z_076C53C6_BC4A_11D2_8835_400000044310_.wvu.PrintTitles" hidden="1">#REF!</definedName>
    <definedName name="Z_076C53C7_BC4A_11D2_8835_400000044310_.wvu.PrintArea" hidden="1">#REF!</definedName>
    <definedName name="Z_076C53C8_BC4A_11D2_8835_400000044310_.wvu.PrintArea" hidden="1">#REF!</definedName>
    <definedName name="Z_076C53C9_BC4A_11D2_8835_400000044310_.wvu.PrintArea" hidden="1">#REF!</definedName>
    <definedName name="Z_076C53C9_BC4A_11D2_8835_400000044310_.wvu.PrintTitles" hidden="1">#REF!</definedName>
    <definedName name="Z_076C53CA_BC4A_11D2_8835_400000044310_.wvu.PrintArea" hidden="1">#REF!</definedName>
    <definedName name="Z_076C53CA_BC4A_11D2_8835_400000044310_.wvu.PrintTitles" hidden="1">#REF!</definedName>
    <definedName name="Z_076C53CB_BC4A_11D2_8835_400000044310_.wvu.PrintArea" hidden="1">#REF!</definedName>
    <definedName name="Z_076C53CB_BC4A_11D2_8835_400000044310_.wvu.PrintTitles" hidden="1">#REF!</definedName>
    <definedName name="Z_076C53CC_BC4A_11D2_8835_400000044310_.wvu.PrintArea" hidden="1">#REF!</definedName>
    <definedName name="Z_076C53CC_BC4A_11D2_8835_400000044310_.wvu.PrintTitles" hidden="1">#REF!</definedName>
    <definedName name="Z_076C53CD_BC4A_11D2_8835_400000044310_.wvu.PrintArea" hidden="1">#REF!</definedName>
    <definedName name="Z_076C53CD_BC4A_11D2_8835_400000044310_.wvu.PrintTitles" hidden="1">#REF!</definedName>
    <definedName name="Z_076C53CE_BC4A_11D2_8835_400000044310_.wvu.PrintArea" hidden="1">#REF!</definedName>
    <definedName name="Z_076C53CE_BC4A_11D2_8835_400000044310_.wvu.PrintTitles" hidden="1">#REF!</definedName>
    <definedName name="Z_076C53CF_BC4A_11D2_8835_400000044310_.wvu.PrintArea" hidden="1">#REF!</definedName>
    <definedName name="Z_076C53CF_BC4A_11D2_8835_400000044310_.wvu.PrintTitles" hidden="1">#REF!</definedName>
    <definedName name="Z_076C53D0_BC4A_11D2_8835_400000044310_.wvu.PrintArea" hidden="1">#REF!</definedName>
    <definedName name="Z_076C53D0_BC4A_11D2_8835_400000044310_.wvu.PrintTitles" hidden="1">#REF!</definedName>
    <definedName name="Z_0CBCF9B9_D88F_11D2_8835_400000044310_.wvu.PrintArea" hidden="1">#REF!</definedName>
    <definedName name="Z_0CBCF9BA_D88F_11D2_8835_400000044310_.wvu.PrintArea" hidden="1">#REF!</definedName>
    <definedName name="Z_0CBCF9BB_D88F_11D2_8835_400000044310_.wvu.Cols" hidden="1">#REF!,#REF!</definedName>
    <definedName name="Z_0CBCF9BB_D88F_11D2_8835_400000044310_.wvu.PrintArea" hidden="1">#REF!</definedName>
    <definedName name="Z_0CBCF9BC_D88F_11D2_8835_400000044310_.wvu.PrintArea" hidden="1">#REF!</definedName>
    <definedName name="Z_0CBCF9BD_D88F_11D2_8835_400000044310_.wvu.PrintArea" hidden="1">#REF!</definedName>
    <definedName name="Z_0CBCF9BD_D88F_11D2_8835_400000044310_.wvu.PrintTitles" hidden="1">#REF!</definedName>
    <definedName name="Z_0CBCF9BE_D88F_11D2_8835_400000044310_.wvu.PrintArea" hidden="1">#REF!</definedName>
    <definedName name="Z_0CBCF9BE_D88F_11D2_8835_400000044310_.wvu.PrintTitles" hidden="1">#REF!</definedName>
    <definedName name="Z_0CBCF9BF_D88F_11D2_8835_400000044310_.wvu.PrintArea" hidden="1">#REF!</definedName>
    <definedName name="Z_0CBCF9C0_D88F_11D2_8835_400000044310_.wvu.PrintArea" hidden="1">#REF!</definedName>
    <definedName name="Z_0CBCF9C1_D88F_11D2_8835_400000044310_.wvu.PrintArea" hidden="1">#REF!</definedName>
    <definedName name="Z_0CBCF9C1_D88F_11D2_8835_400000044310_.wvu.PrintTitles" hidden="1">#REF!</definedName>
    <definedName name="Z_0CBCF9C2_D88F_11D2_8835_400000044310_.wvu.PrintArea" hidden="1">#REF!</definedName>
    <definedName name="Z_0CBCF9C2_D88F_11D2_8835_400000044310_.wvu.PrintTitles" hidden="1">#REF!</definedName>
    <definedName name="Z_0CBCF9C3_D88F_11D2_8835_400000044310_.wvu.PrintArea" hidden="1">#REF!</definedName>
    <definedName name="Z_0CBCF9C3_D88F_11D2_8835_400000044310_.wvu.PrintTitles" hidden="1">#REF!</definedName>
    <definedName name="Z_0CBCF9C4_D88F_11D2_8835_400000044310_.wvu.PrintArea" hidden="1">#REF!</definedName>
    <definedName name="Z_0CBCF9C4_D88F_11D2_8835_400000044310_.wvu.PrintTitles" hidden="1">#REF!</definedName>
    <definedName name="Z_0CBCF9C5_D88F_11D2_8835_400000044310_.wvu.PrintArea" hidden="1">#REF!</definedName>
    <definedName name="Z_0CBCF9C5_D88F_11D2_8835_400000044310_.wvu.PrintTitles" hidden="1">#REF!</definedName>
    <definedName name="Z_0CBCF9C6_D88F_11D2_8835_400000044310_.wvu.PrintArea" hidden="1">#REF!</definedName>
    <definedName name="Z_0CBCF9C6_D88F_11D2_8835_400000044310_.wvu.PrintTitles" hidden="1">#REF!</definedName>
    <definedName name="Z_0CBCF9C7_D88F_11D2_8835_400000044310_.wvu.PrintArea" hidden="1">#REF!</definedName>
    <definedName name="Z_0CBCF9C7_D88F_11D2_8835_400000044310_.wvu.PrintTitles" hidden="1">#REF!</definedName>
    <definedName name="Z_0CBCF9C8_D88F_11D2_8835_400000044310_.wvu.PrintArea" hidden="1">#REF!</definedName>
    <definedName name="Z_0CBCF9C8_D88F_11D2_8835_400000044310_.wvu.PrintTitles" hidden="1">#REF!</definedName>
    <definedName name="Z_0CBCFA0A_D88F_11D2_8835_400000044310_.wvu.PrintArea" hidden="1">#REF!</definedName>
    <definedName name="Z_0CBCFA0B_D88F_11D2_8835_400000044310_.wvu.PrintArea" hidden="1">#REF!</definedName>
    <definedName name="Z_0CBCFA0C_D88F_11D2_8835_400000044310_.wvu.Cols" hidden="1">#REF!,#REF!</definedName>
    <definedName name="Z_0CBCFA0C_D88F_11D2_8835_400000044310_.wvu.PrintArea" hidden="1">#REF!</definedName>
    <definedName name="Z_0CBCFA0D_D88F_11D2_8835_400000044310_.wvu.PrintArea" hidden="1">#REF!</definedName>
    <definedName name="Z_0CBCFA0E_D88F_11D2_8835_400000044310_.wvu.PrintArea" hidden="1">#REF!</definedName>
    <definedName name="Z_0CBCFA0E_D88F_11D2_8835_400000044310_.wvu.PrintTitles" hidden="1">#REF!</definedName>
    <definedName name="Z_0CBCFA0F_D88F_11D2_8835_400000044310_.wvu.PrintArea" hidden="1">#REF!</definedName>
    <definedName name="Z_0CBCFA0F_D88F_11D2_8835_400000044310_.wvu.PrintTitles" hidden="1">#REF!</definedName>
    <definedName name="Z_0CBCFA10_D88F_11D2_8835_400000044310_.wvu.PrintArea" hidden="1">#REF!</definedName>
    <definedName name="Z_0CBCFA11_D88F_11D2_8835_400000044310_.wvu.PrintArea" hidden="1">#REF!</definedName>
    <definedName name="Z_0CBCFA12_D88F_11D2_8835_400000044310_.wvu.PrintArea" hidden="1">#REF!</definedName>
    <definedName name="Z_0CBCFA12_D88F_11D2_8835_400000044310_.wvu.PrintTitles" hidden="1">#REF!</definedName>
    <definedName name="Z_0CBCFA13_D88F_11D2_8835_400000044310_.wvu.PrintArea" hidden="1">#REF!</definedName>
    <definedName name="Z_0CBCFA13_D88F_11D2_8835_400000044310_.wvu.PrintTitles" hidden="1">#REF!</definedName>
    <definedName name="Z_0CBCFA14_D88F_11D2_8835_400000044310_.wvu.PrintArea" hidden="1">#REF!</definedName>
    <definedName name="Z_0CBCFA14_D88F_11D2_8835_400000044310_.wvu.PrintTitles" hidden="1">#REF!</definedName>
    <definedName name="Z_0CBCFA15_D88F_11D2_8835_400000044310_.wvu.PrintArea" hidden="1">#REF!</definedName>
    <definedName name="Z_0CBCFA15_D88F_11D2_8835_400000044310_.wvu.PrintTitles" hidden="1">#REF!</definedName>
    <definedName name="Z_0CBCFA16_D88F_11D2_8835_400000044310_.wvu.PrintArea" hidden="1">#REF!</definedName>
    <definedName name="Z_0CBCFA16_D88F_11D2_8835_400000044310_.wvu.PrintTitles" hidden="1">#REF!</definedName>
    <definedName name="Z_0CBCFA17_D88F_11D2_8835_400000044310_.wvu.PrintArea" hidden="1">#REF!</definedName>
    <definedName name="Z_0CBCFA17_D88F_11D2_8835_400000044310_.wvu.PrintTitles" hidden="1">#REF!</definedName>
    <definedName name="Z_0CBCFA18_D88F_11D2_8835_400000044310_.wvu.PrintArea" hidden="1">#REF!</definedName>
    <definedName name="Z_0CBCFA18_D88F_11D2_8835_400000044310_.wvu.PrintTitles" hidden="1">#REF!</definedName>
    <definedName name="Z_0CBCFA19_D88F_11D2_8835_400000044310_.wvu.PrintArea" hidden="1">#REF!</definedName>
    <definedName name="Z_0CBCFA19_D88F_11D2_8835_400000044310_.wvu.PrintTitles" hidden="1">#REF!</definedName>
    <definedName name="Z_0CBCFA24_D88F_11D2_8835_400000044310_.wvu.PrintArea" hidden="1">#REF!</definedName>
    <definedName name="Z_0CBCFA25_D88F_11D2_8835_400000044310_.wvu.PrintArea" hidden="1">#REF!</definedName>
    <definedName name="Z_0CBCFA26_D88F_11D2_8835_400000044310_.wvu.Cols" hidden="1">#REF!,#REF!</definedName>
    <definedName name="Z_0CBCFA26_D88F_11D2_8835_400000044310_.wvu.PrintArea" hidden="1">#REF!</definedName>
    <definedName name="Z_0CBCFA27_D88F_11D2_8835_400000044310_.wvu.PrintArea" hidden="1">#REF!</definedName>
    <definedName name="Z_0CBCFA28_D88F_11D2_8835_400000044310_.wvu.PrintArea" hidden="1">#REF!</definedName>
    <definedName name="Z_0CBCFA28_D88F_11D2_8835_400000044310_.wvu.PrintTitles" hidden="1">#REF!</definedName>
    <definedName name="Z_0CBCFA29_D88F_11D2_8835_400000044310_.wvu.PrintArea" hidden="1">#REF!</definedName>
    <definedName name="Z_0CBCFA29_D88F_11D2_8835_400000044310_.wvu.PrintTitles" hidden="1">#REF!</definedName>
    <definedName name="Z_0CBCFA2A_D88F_11D2_8835_400000044310_.wvu.PrintArea" hidden="1">#REF!</definedName>
    <definedName name="Z_0CBCFA2B_D88F_11D2_8835_400000044310_.wvu.PrintArea" hidden="1">#REF!</definedName>
    <definedName name="Z_0CBCFA2C_D88F_11D2_8835_400000044310_.wvu.PrintArea" hidden="1">#REF!</definedName>
    <definedName name="Z_0CBCFA2C_D88F_11D2_8835_400000044310_.wvu.PrintTitles" hidden="1">#REF!</definedName>
    <definedName name="Z_0CBCFA2D_D88F_11D2_8835_400000044310_.wvu.PrintArea" hidden="1">#REF!</definedName>
    <definedName name="Z_0CBCFA2D_D88F_11D2_8835_400000044310_.wvu.PrintTitles" hidden="1">#REF!</definedName>
    <definedName name="Z_0CBCFA2E_D88F_11D2_8835_400000044310_.wvu.PrintArea" hidden="1">#REF!</definedName>
    <definedName name="Z_0CBCFA2E_D88F_11D2_8835_400000044310_.wvu.PrintTitles" hidden="1">#REF!</definedName>
    <definedName name="Z_0CBCFA2F_D88F_11D2_8835_400000044310_.wvu.PrintArea" hidden="1">#REF!</definedName>
    <definedName name="Z_0CBCFA2F_D88F_11D2_8835_400000044310_.wvu.PrintTitles" hidden="1">#REF!</definedName>
    <definedName name="Z_0CBCFA30_D88F_11D2_8835_400000044310_.wvu.PrintArea" hidden="1">#REF!</definedName>
    <definedName name="Z_0CBCFA30_D88F_11D2_8835_400000044310_.wvu.PrintTitles" hidden="1">#REF!</definedName>
    <definedName name="Z_0CBCFA31_D88F_11D2_8835_400000044310_.wvu.PrintArea" hidden="1">#REF!</definedName>
    <definedName name="Z_0CBCFA31_D88F_11D2_8835_400000044310_.wvu.PrintTitles" hidden="1">#REF!</definedName>
    <definedName name="Z_0CBCFA32_D88F_11D2_8835_400000044310_.wvu.PrintArea" hidden="1">#REF!</definedName>
    <definedName name="Z_0CBCFA32_D88F_11D2_8835_400000044310_.wvu.PrintTitles" hidden="1">#REF!</definedName>
    <definedName name="Z_0CBCFA33_D88F_11D2_8835_400000044310_.wvu.PrintArea" hidden="1">#REF!</definedName>
    <definedName name="Z_0CBCFA33_D88F_11D2_8835_400000044310_.wvu.PrintTitles" hidden="1">#REF!</definedName>
    <definedName name="Z_0CBCFA3E_D88F_11D2_8835_400000044310_.wvu.PrintArea" hidden="1">#REF!</definedName>
    <definedName name="Z_0CBCFA3F_D88F_11D2_8835_400000044310_.wvu.PrintArea" hidden="1">#REF!</definedName>
    <definedName name="Z_0CBCFA40_D88F_11D2_8835_400000044310_.wvu.Cols" hidden="1">#REF!,#REF!</definedName>
    <definedName name="Z_0CBCFA40_D88F_11D2_8835_400000044310_.wvu.PrintArea" hidden="1">#REF!</definedName>
    <definedName name="Z_0CBCFA41_D88F_11D2_8835_400000044310_.wvu.PrintArea" hidden="1">#REF!</definedName>
    <definedName name="Z_0CBCFA42_D88F_11D2_8835_400000044310_.wvu.PrintArea" hidden="1">#REF!</definedName>
    <definedName name="Z_0CBCFA42_D88F_11D2_8835_400000044310_.wvu.PrintTitles" hidden="1">#REF!</definedName>
    <definedName name="Z_0CBCFA43_D88F_11D2_8835_400000044310_.wvu.PrintArea" hidden="1">#REF!</definedName>
    <definedName name="Z_0CBCFA43_D88F_11D2_8835_400000044310_.wvu.PrintTitles" hidden="1">#REF!</definedName>
    <definedName name="Z_0CBCFA44_D88F_11D2_8835_400000044310_.wvu.PrintArea" hidden="1">#REF!</definedName>
    <definedName name="Z_0CBCFA45_D88F_11D2_8835_400000044310_.wvu.PrintArea" hidden="1">#REF!</definedName>
    <definedName name="Z_0CBCFA46_D88F_11D2_8835_400000044310_.wvu.PrintArea" hidden="1">#REF!</definedName>
    <definedName name="Z_0CBCFA46_D88F_11D2_8835_400000044310_.wvu.PrintTitles" hidden="1">#REF!</definedName>
    <definedName name="Z_0CBCFA47_D88F_11D2_8835_400000044310_.wvu.PrintArea" hidden="1">#REF!</definedName>
    <definedName name="Z_0CBCFA47_D88F_11D2_8835_400000044310_.wvu.PrintTitles" hidden="1">#REF!</definedName>
    <definedName name="Z_0CBCFA48_D88F_11D2_8835_400000044310_.wvu.PrintArea" hidden="1">#REF!</definedName>
    <definedName name="Z_0CBCFA48_D88F_11D2_8835_400000044310_.wvu.PrintTitles" hidden="1">#REF!</definedName>
    <definedName name="Z_0CBCFA49_D88F_11D2_8835_400000044310_.wvu.PrintArea" hidden="1">#REF!</definedName>
    <definedName name="Z_0CBCFA49_D88F_11D2_8835_400000044310_.wvu.PrintTitles" hidden="1">#REF!</definedName>
    <definedName name="Z_0CBCFA4A_D88F_11D2_8835_400000044310_.wvu.PrintArea" hidden="1">#REF!</definedName>
    <definedName name="Z_0CBCFA4A_D88F_11D2_8835_400000044310_.wvu.PrintTitles" hidden="1">#REF!</definedName>
    <definedName name="Z_0CBCFA4B_D88F_11D2_8835_400000044310_.wvu.PrintArea" hidden="1">#REF!</definedName>
    <definedName name="Z_0CBCFA4B_D88F_11D2_8835_400000044310_.wvu.PrintTitles" hidden="1">#REF!</definedName>
    <definedName name="Z_0CBCFA4C_D88F_11D2_8835_400000044310_.wvu.PrintArea" hidden="1">#REF!</definedName>
    <definedName name="Z_0CBCFA4C_D88F_11D2_8835_400000044310_.wvu.PrintTitles" hidden="1">#REF!</definedName>
    <definedName name="Z_0CBCFA4D_D88F_11D2_8835_400000044310_.wvu.PrintArea" hidden="1">#REF!</definedName>
    <definedName name="Z_0CBCFA4D_D88F_11D2_8835_400000044310_.wvu.PrintTitles" hidden="1">#REF!</definedName>
    <definedName name="Z_0E8B3D13_9161_11D3_8D29_400000044310_.wvu.PrintArea" hidden="1">#REF!</definedName>
    <definedName name="Z_0E8B3D14_9161_11D3_8D29_400000044310_.wvu.PrintArea" hidden="1">#REF!</definedName>
    <definedName name="Z_0E8B3D15_9161_11D3_8D29_400000044310_.wvu.Cols" hidden="1">#REF!,#REF!</definedName>
    <definedName name="Z_0E8B3D15_9161_11D3_8D29_400000044310_.wvu.PrintArea" hidden="1">#REF!</definedName>
    <definedName name="Z_0E8B3D16_9161_11D3_8D29_400000044310_.wvu.PrintArea" hidden="1">#REF!</definedName>
    <definedName name="Z_0E8B3D17_9161_11D3_8D29_400000044310_.wvu.PrintArea" hidden="1">#REF!</definedName>
    <definedName name="Z_0E8B3D17_9161_11D3_8D29_400000044310_.wvu.PrintTitles" hidden="1">#REF!</definedName>
    <definedName name="Z_0E8B3D18_9161_11D3_8D29_400000044310_.wvu.PrintArea" hidden="1">#REF!</definedName>
    <definedName name="Z_0E8B3D18_9161_11D3_8D29_400000044310_.wvu.PrintTitles" hidden="1">#REF!</definedName>
    <definedName name="Z_0E8B3D19_9161_11D3_8D29_400000044310_.wvu.PrintArea" hidden="1">#REF!</definedName>
    <definedName name="Z_0E8B3D1A_9161_11D3_8D29_400000044310_.wvu.PrintArea" hidden="1">#REF!</definedName>
    <definedName name="Z_0E8B3D1B_9161_11D3_8D29_400000044310_.wvu.PrintArea" hidden="1">#REF!</definedName>
    <definedName name="Z_0E8B3D1B_9161_11D3_8D29_400000044310_.wvu.PrintTitles" hidden="1">#REF!</definedName>
    <definedName name="Z_0E8B3D1C_9161_11D3_8D29_400000044310_.wvu.PrintArea" hidden="1">#REF!</definedName>
    <definedName name="Z_0E8B3D1C_9161_11D3_8D29_400000044310_.wvu.PrintTitles" hidden="1">#REF!</definedName>
    <definedName name="Z_0E8B3D1D_9161_11D3_8D29_400000044310_.wvu.PrintArea" hidden="1">#REF!</definedName>
    <definedName name="Z_0E8B3D1D_9161_11D3_8D29_400000044310_.wvu.PrintTitles" hidden="1">#REF!</definedName>
    <definedName name="Z_0E8B3D1E_9161_11D3_8D29_400000044310_.wvu.PrintArea" hidden="1">#REF!</definedName>
    <definedName name="Z_0E8B3D1E_9161_11D3_8D29_400000044310_.wvu.PrintTitles" hidden="1">#REF!</definedName>
    <definedName name="Z_0E8B3D1F_9161_11D3_8D29_400000044310_.wvu.PrintArea" hidden="1">#REF!</definedName>
    <definedName name="Z_0E8B3D1F_9161_11D3_8D29_400000044310_.wvu.PrintTitles" hidden="1">#REF!</definedName>
    <definedName name="Z_0E8B3D20_9161_11D3_8D29_400000044310_.wvu.PrintArea" hidden="1">#REF!</definedName>
    <definedName name="Z_0E8B3D20_9161_11D3_8D29_400000044310_.wvu.PrintTitles" hidden="1">#REF!</definedName>
    <definedName name="Z_0E8B3D21_9161_11D3_8D29_400000044310_.wvu.PrintArea" hidden="1">#REF!</definedName>
    <definedName name="Z_0E8B3D21_9161_11D3_8D29_400000044310_.wvu.PrintTitles" hidden="1">#REF!</definedName>
    <definedName name="Z_0E8B3D22_9161_11D3_8D29_400000044310_.wvu.PrintArea" hidden="1">#REF!</definedName>
    <definedName name="Z_0E8B3D22_9161_11D3_8D29_400000044310_.wvu.PrintTitles" hidden="1">#REF!</definedName>
    <definedName name="Z_12241221_6AB1_11D3_8D27_400000044310_.wvu.PrintArea" hidden="1">#REF!</definedName>
    <definedName name="Z_12241222_6AB1_11D3_8D27_400000044310_.wvu.PrintArea" hidden="1">#REF!</definedName>
    <definedName name="Z_12241223_6AB1_11D3_8D27_400000044310_.wvu.Cols" hidden="1">#REF!,#REF!</definedName>
    <definedName name="Z_12241223_6AB1_11D3_8D27_400000044310_.wvu.PrintArea" hidden="1">#REF!</definedName>
    <definedName name="Z_12241224_6AB1_11D3_8D27_400000044310_.wvu.PrintArea" hidden="1">#REF!</definedName>
    <definedName name="Z_12241225_6AB1_11D3_8D27_400000044310_.wvu.PrintArea" hidden="1">#REF!</definedName>
    <definedName name="Z_12241225_6AB1_11D3_8D27_400000044310_.wvu.PrintTitles" hidden="1">#REF!</definedName>
    <definedName name="Z_12241226_6AB1_11D3_8D27_400000044310_.wvu.PrintArea" hidden="1">#REF!</definedName>
    <definedName name="Z_12241226_6AB1_11D3_8D27_400000044310_.wvu.PrintTitles" hidden="1">#REF!</definedName>
    <definedName name="Z_12241227_6AB1_11D3_8D27_400000044310_.wvu.PrintArea" hidden="1">#REF!</definedName>
    <definedName name="Z_12241228_6AB1_11D3_8D27_400000044310_.wvu.PrintArea" hidden="1">#REF!</definedName>
    <definedName name="Z_12241229_6AB1_11D3_8D27_400000044310_.wvu.PrintArea" hidden="1">#REF!</definedName>
    <definedName name="Z_12241229_6AB1_11D3_8D27_400000044310_.wvu.PrintTitles" hidden="1">#REF!</definedName>
    <definedName name="Z_1224122A_6AB1_11D3_8D27_400000044310_.wvu.PrintArea" hidden="1">#REF!</definedName>
    <definedName name="Z_1224122A_6AB1_11D3_8D27_400000044310_.wvu.PrintTitles" hidden="1">#REF!</definedName>
    <definedName name="Z_1224122B_6AB1_11D3_8D27_400000044310_.wvu.PrintArea" hidden="1">#REF!</definedName>
    <definedName name="Z_1224122B_6AB1_11D3_8D27_400000044310_.wvu.PrintTitles" hidden="1">#REF!</definedName>
    <definedName name="Z_1224122C_6AB1_11D3_8D27_400000044310_.wvu.PrintArea" hidden="1">#REF!</definedName>
    <definedName name="Z_1224122C_6AB1_11D3_8D27_400000044310_.wvu.PrintTitles" hidden="1">#REF!</definedName>
    <definedName name="Z_1224122D_6AB1_11D3_8D27_400000044310_.wvu.PrintArea" hidden="1">#REF!</definedName>
    <definedName name="Z_1224122D_6AB1_11D3_8D27_400000044310_.wvu.PrintTitles" hidden="1">#REF!</definedName>
    <definedName name="Z_1224122E_6AB1_11D3_8D27_400000044310_.wvu.PrintArea" hidden="1">#REF!</definedName>
    <definedName name="Z_1224122E_6AB1_11D3_8D27_400000044310_.wvu.PrintTitles" hidden="1">#REF!</definedName>
    <definedName name="Z_1224122F_6AB1_11D3_8D27_400000044310_.wvu.PrintArea" hidden="1">#REF!</definedName>
    <definedName name="Z_1224122F_6AB1_11D3_8D27_400000044310_.wvu.PrintTitles" hidden="1">#REF!</definedName>
    <definedName name="Z_12241230_6AB1_11D3_8D27_400000044310_.wvu.PrintArea" hidden="1">#REF!</definedName>
    <definedName name="Z_12241230_6AB1_11D3_8D27_400000044310_.wvu.PrintTitles" hidden="1">#REF!</definedName>
    <definedName name="Z_1BBF82F0_C01B_11D1_8834_400000011947_.wvu.Cols" hidden="1">#REF!,#REF!</definedName>
    <definedName name="Z_1BBF82F0_C01B_11D1_8834_400000011947_.wvu.PrintTitles" hidden="1">#REF!</definedName>
    <definedName name="Z_1BF189F9_EDBE_11D2_8CE0_400000044310_.wvu.PrintArea" hidden="1">#REF!</definedName>
    <definedName name="Z_1BF189FA_EDBE_11D2_8CE0_400000044310_.wvu.PrintArea" hidden="1">#REF!</definedName>
    <definedName name="Z_1BF189FB_EDBE_11D2_8CE0_400000044310_.wvu.Cols" hidden="1">#REF!,#REF!</definedName>
    <definedName name="Z_1BF189FB_EDBE_11D2_8CE0_400000044310_.wvu.PrintArea" hidden="1">#REF!</definedName>
    <definedName name="Z_1BF189FC_EDBE_11D2_8CE0_400000044310_.wvu.PrintArea" hidden="1">#REF!</definedName>
    <definedName name="Z_1BF189FD_EDBE_11D2_8CE0_400000044310_.wvu.PrintArea" hidden="1">#REF!</definedName>
    <definedName name="Z_1BF189FD_EDBE_11D2_8CE0_400000044310_.wvu.PrintTitles" hidden="1">#REF!</definedName>
    <definedName name="Z_1BF189FE_EDBE_11D2_8CE0_400000044310_.wvu.PrintArea" hidden="1">#REF!</definedName>
    <definedName name="Z_1BF189FE_EDBE_11D2_8CE0_400000044310_.wvu.PrintTitles" hidden="1">#REF!</definedName>
    <definedName name="Z_1BF189FF_EDBE_11D2_8CE0_400000044310_.wvu.PrintArea" hidden="1">#REF!</definedName>
    <definedName name="Z_1BF18A00_EDBE_11D2_8CE0_400000044310_.wvu.PrintArea" hidden="1">#REF!</definedName>
    <definedName name="Z_1BF18A01_EDBE_11D2_8CE0_400000044310_.wvu.PrintArea" hidden="1">#REF!</definedName>
    <definedName name="Z_1BF18A01_EDBE_11D2_8CE0_400000044310_.wvu.PrintTitles" hidden="1">#REF!</definedName>
    <definedName name="Z_1BF18A02_EDBE_11D2_8CE0_400000044310_.wvu.PrintArea" hidden="1">#REF!</definedName>
    <definedName name="Z_1BF18A02_EDBE_11D2_8CE0_400000044310_.wvu.PrintTitles" hidden="1">#REF!</definedName>
    <definedName name="Z_1BF18A03_EDBE_11D2_8CE0_400000044310_.wvu.PrintArea" hidden="1">#REF!</definedName>
    <definedName name="Z_1BF18A03_EDBE_11D2_8CE0_400000044310_.wvu.PrintTitles" hidden="1">#REF!</definedName>
    <definedName name="Z_1BF18A04_EDBE_11D2_8CE0_400000044310_.wvu.PrintArea" hidden="1">#REF!</definedName>
    <definedName name="Z_1BF18A04_EDBE_11D2_8CE0_400000044310_.wvu.PrintTitles" hidden="1">#REF!</definedName>
    <definedName name="Z_1BF18A05_EDBE_11D2_8CE0_400000044310_.wvu.PrintArea" hidden="1">#REF!</definedName>
    <definedName name="Z_1BF18A05_EDBE_11D2_8CE0_400000044310_.wvu.PrintTitles" hidden="1">#REF!</definedName>
    <definedName name="Z_1BF18A06_EDBE_11D2_8CE0_400000044310_.wvu.PrintArea" hidden="1">#REF!</definedName>
    <definedName name="Z_1BF18A06_EDBE_11D2_8CE0_400000044310_.wvu.PrintTitles" hidden="1">#REF!</definedName>
    <definedName name="Z_1BF18A07_EDBE_11D2_8CE0_400000044310_.wvu.PrintArea" hidden="1">#REF!</definedName>
    <definedName name="Z_1BF18A07_EDBE_11D2_8CE0_400000044310_.wvu.PrintTitles" hidden="1">#REF!</definedName>
    <definedName name="Z_1BF18A08_EDBE_11D2_8CE0_400000044310_.wvu.PrintArea" hidden="1">#REF!</definedName>
    <definedName name="Z_1BF18A08_EDBE_11D2_8CE0_400000044310_.wvu.PrintTitles" hidden="1">#REF!</definedName>
    <definedName name="Z_1E213509_D7D8_11D2_8835_400000044310_.wvu.PrintArea" hidden="1">#REF!</definedName>
    <definedName name="Z_1E21350A_D7D8_11D2_8835_400000044310_.wvu.PrintArea" hidden="1">#REF!</definedName>
    <definedName name="Z_1E21350B_D7D8_11D2_8835_400000044310_.wvu.Cols" hidden="1">#REF!,#REF!</definedName>
    <definedName name="Z_1E21350B_D7D8_11D2_8835_400000044310_.wvu.PrintArea" hidden="1">#REF!</definedName>
    <definedName name="Z_1E21350C_D7D8_11D2_8835_400000044310_.wvu.PrintArea" hidden="1">#REF!</definedName>
    <definedName name="Z_1E21350D_D7D8_11D2_8835_400000044310_.wvu.PrintArea" hidden="1">#REF!</definedName>
    <definedName name="Z_1E21350D_D7D8_11D2_8835_400000044310_.wvu.PrintTitles" hidden="1">#REF!</definedName>
    <definedName name="Z_1E21350E_D7D8_11D2_8835_400000044310_.wvu.PrintArea" hidden="1">#REF!</definedName>
    <definedName name="Z_1E21350E_D7D8_11D2_8835_400000044310_.wvu.PrintTitles" hidden="1">#REF!</definedName>
    <definedName name="Z_1E21350F_D7D8_11D2_8835_400000044310_.wvu.PrintArea" hidden="1">#REF!</definedName>
    <definedName name="Z_1E213510_D7D8_11D2_8835_400000044310_.wvu.PrintArea" hidden="1">#REF!</definedName>
    <definedName name="Z_1E213511_D7D8_11D2_8835_400000044310_.wvu.PrintArea" hidden="1">#REF!</definedName>
    <definedName name="Z_1E213511_D7D8_11D2_8835_400000044310_.wvu.PrintTitles" hidden="1">#REF!</definedName>
    <definedName name="Z_1E213512_D7D8_11D2_8835_400000044310_.wvu.PrintArea" hidden="1">#REF!</definedName>
    <definedName name="Z_1E213512_D7D8_11D2_8835_400000044310_.wvu.PrintTitles" hidden="1">#REF!</definedName>
    <definedName name="Z_1E213513_D7D8_11D2_8835_400000044310_.wvu.PrintArea" hidden="1">#REF!</definedName>
    <definedName name="Z_1E213513_D7D8_11D2_8835_400000044310_.wvu.PrintTitles" hidden="1">#REF!</definedName>
    <definedName name="Z_1E213514_D7D8_11D2_8835_400000044310_.wvu.PrintArea" hidden="1">#REF!</definedName>
    <definedName name="Z_1E213514_D7D8_11D2_8835_400000044310_.wvu.PrintTitles" hidden="1">#REF!</definedName>
    <definedName name="Z_1E213515_D7D8_11D2_8835_400000044310_.wvu.PrintArea" hidden="1">#REF!</definedName>
    <definedName name="Z_1E213515_D7D8_11D2_8835_400000044310_.wvu.PrintTitles" hidden="1">#REF!</definedName>
    <definedName name="Z_1E213516_D7D8_11D2_8835_400000044310_.wvu.PrintArea" hidden="1">#REF!</definedName>
    <definedName name="Z_1E213516_D7D8_11D2_8835_400000044310_.wvu.PrintTitles" hidden="1">#REF!</definedName>
    <definedName name="Z_1E213517_D7D8_11D2_8835_400000044310_.wvu.PrintArea" hidden="1">#REF!</definedName>
    <definedName name="Z_1E213517_D7D8_11D2_8835_400000044310_.wvu.PrintTitles" hidden="1">#REF!</definedName>
    <definedName name="Z_1E213518_D7D8_11D2_8835_400000044310_.wvu.PrintArea" hidden="1">#REF!</definedName>
    <definedName name="Z_1E213518_D7D8_11D2_8835_400000044310_.wvu.PrintTitles" hidden="1">#REF!</definedName>
    <definedName name="Z_1E21352C_D7D8_11D2_8835_400000044310_.wvu.PrintArea" hidden="1">#REF!</definedName>
    <definedName name="Z_1E21352D_D7D8_11D2_8835_400000044310_.wvu.PrintArea" hidden="1">#REF!</definedName>
    <definedName name="Z_1E21352E_D7D8_11D2_8835_400000044310_.wvu.Cols" hidden="1">#REF!,#REF!</definedName>
    <definedName name="Z_1E21352E_D7D8_11D2_8835_400000044310_.wvu.PrintArea" hidden="1">#REF!</definedName>
    <definedName name="Z_1E21352F_D7D8_11D2_8835_400000044310_.wvu.PrintArea" hidden="1">#REF!</definedName>
    <definedName name="Z_1E213530_D7D8_11D2_8835_400000044310_.wvu.PrintArea" hidden="1">#REF!</definedName>
    <definedName name="Z_1E213530_D7D8_11D2_8835_400000044310_.wvu.PrintTitles" hidden="1">#REF!</definedName>
    <definedName name="Z_1E213531_D7D8_11D2_8835_400000044310_.wvu.PrintArea" hidden="1">#REF!</definedName>
    <definedName name="Z_1E213531_D7D8_11D2_8835_400000044310_.wvu.PrintTitles" hidden="1">#REF!</definedName>
    <definedName name="Z_1E213532_D7D8_11D2_8835_400000044310_.wvu.PrintArea" hidden="1">#REF!</definedName>
    <definedName name="Z_1E213533_D7D8_11D2_8835_400000044310_.wvu.PrintArea" hidden="1">#REF!</definedName>
    <definedName name="Z_1E213534_D7D8_11D2_8835_400000044310_.wvu.PrintArea" hidden="1">#REF!</definedName>
    <definedName name="Z_1E213534_D7D8_11D2_8835_400000044310_.wvu.PrintTitles" hidden="1">#REF!</definedName>
    <definedName name="Z_1E213535_D7D8_11D2_8835_400000044310_.wvu.PrintArea" hidden="1">#REF!</definedName>
    <definedName name="Z_1E213535_D7D8_11D2_8835_400000044310_.wvu.PrintTitles" hidden="1">#REF!</definedName>
    <definedName name="Z_1E213536_D7D8_11D2_8835_400000044310_.wvu.PrintArea" hidden="1">#REF!</definedName>
    <definedName name="Z_1E213536_D7D8_11D2_8835_400000044310_.wvu.PrintTitles" hidden="1">#REF!</definedName>
    <definedName name="Z_1E213537_D7D8_11D2_8835_400000044310_.wvu.PrintArea" hidden="1">#REF!</definedName>
    <definedName name="Z_1E213537_D7D8_11D2_8835_400000044310_.wvu.PrintTitles" hidden="1">#REF!</definedName>
    <definedName name="Z_1E213538_D7D8_11D2_8835_400000044310_.wvu.PrintArea" hidden="1">#REF!</definedName>
    <definedName name="Z_1E213538_D7D8_11D2_8835_400000044310_.wvu.PrintTitles" hidden="1">#REF!</definedName>
    <definedName name="Z_1E213539_D7D8_11D2_8835_400000044310_.wvu.PrintArea" hidden="1">#REF!</definedName>
    <definedName name="Z_1E213539_D7D8_11D2_8835_400000044310_.wvu.PrintTitles" hidden="1">#REF!</definedName>
    <definedName name="Z_1E21353A_D7D8_11D2_8835_400000044310_.wvu.PrintArea" hidden="1">#REF!</definedName>
    <definedName name="Z_1E21353A_D7D8_11D2_8835_400000044310_.wvu.PrintTitles" hidden="1">#REF!</definedName>
    <definedName name="Z_1E21353B_D7D8_11D2_8835_400000044310_.wvu.PrintArea" hidden="1">#REF!</definedName>
    <definedName name="Z_1E21353B_D7D8_11D2_8835_400000044310_.wvu.PrintTitles" hidden="1">#REF!</definedName>
    <definedName name="Z_207A7225_678F_11D3_8D2A_400000011990_.wvu.PrintArea" hidden="1">#REF!</definedName>
    <definedName name="Z_207A7226_678F_11D3_8D2A_400000011990_.wvu.PrintArea" hidden="1">#REF!</definedName>
    <definedName name="Z_207A7227_678F_11D3_8D2A_400000011990_.wvu.Cols" hidden="1">#REF!,#REF!</definedName>
    <definedName name="Z_207A7227_678F_11D3_8D2A_400000011990_.wvu.PrintArea" hidden="1">#REF!</definedName>
    <definedName name="Z_207A7228_678F_11D3_8D2A_400000011990_.wvu.PrintArea" hidden="1">#REF!</definedName>
    <definedName name="Z_207A7229_678F_11D3_8D2A_400000011990_.wvu.PrintArea" hidden="1">#REF!</definedName>
    <definedName name="Z_207A7229_678F_11D3_8D2A_400000011990_.wvu.PrintTitles" hidden="1">#REF!</definedName>
    <definedName name="Z_207A722A_678F_11D3_8D2A_400000011990_.wvu.PrintArea" hidden="1">#REF!</definedName>
    <definedName name="Z_207A722A_678F_11D3_8D2A_400000011990_.wvu.PrintTitles" hidden="1">#REF!</definedName>
    <definedName name="Z_207A722B_678F_11D3_8D2A_400000011990_.wvu.PrintArea" hidden="1">#REF!</definedName>
    <definedName name="Z_207A722C_678F_11D3_8D2A_400000011990_.wvu.PrintArea" hidden="1">#REF!</definedName>
    <definedName name="Z_207A722D_678F_11D3_8D2A_400000011990_.wvu.PrintArea" hidden="1">#REF!</definedName>
    <definedName name="Z_207A722D_678F_11D3_8D2A_400000011990_.wvu.PrintTitles" hidden="1">#REF!</definedName>
    <definedName name="Z_207A722E_678F_11D3_8D2A_400000011990_.wvu.PrintArea" hidden="1">#REF!</definedName>
    <definedName name="Z_207A722E_678F_11D3_8D2A_400000011990_.wvu.PrintTitles" hidden="1">#REF!</definedName>
    <definedName name="Z_207A722F_678F_11D3_8D2A_400000011990_.wvu.PrintArea" hidden="1">#REF!</definedName>
    <definedName name="Z_207A722F_678F_11D3_8D2A_400000011990_.wvu.PrintTitles" hidden="1">#REF!</definedName>
    <definedName name="Z_207A7230_678F_11D3_8D2A_400000011990_.wvu.PrintArea" hidden="1">#REF!</definedName>
    <definedName name="Z_207A7230_678F_11D3_8D2A_400000011990_.wvu.PrintTitles" hidden="1">#REF!</definedName>
    <definedName name="Z_207A7231_678F_11D3_8D2A_400000011990_.wvu.PrintArea" hidden="1">#REF!</definedName>
    <definedName name="Z_207A7231_678F_11D3_8D2A_400000011990_.wvu.PrintTitles" hidden="1">#REF!</definedName>
    <definedName name="Z_207A7232_678F_11D3_8D2A_400000011990_.wvu.PrintArea" hidden="1">#REF!</definedName>
    <definedName name="Z_207A7232_678F_11D3_8D2A_400000011990_.wvu.PrintTitles" hidden="1">#REF!</definedName>
    <definedName name="Z_207A7233_678F_11D3_8D2A_400000011990_.wvu.PrintArea" hidden="1">#REF!</definedName>
    <definedName name="Z_207A7233_678F_11D3_8D2A_400000011990_.wvu.PrintTitles" hidden="1">#REF!</definedName>
    <definedName name="Z_207A7234_678F_11D3_8D2A_400000011990_.wvu.PrintArea" hidden="1">#REF!</definedName>
    <definedName name="Z_207A7234_678F_11D3_8D2A_400000011990_.wvu.PrintTitles" hidden="1">#REF!</definedName>
    <definedName name="Z_227A5794_5027_11D3_8D27_400000044310_.wvu.PrintArea" hidden="1">#REF!</definedName>
    <definedName name="Z_227A5795_5027_11D3_8D27_400000044310_.wvu.PrintArea" hidden="1">#REF!</definedName>
    <definedName name="Z_227A5796_5027_11D3_8D27_400000044310_.wvu.Cols" hidden="1">#REF!,#REF!</definedName>
    <definedName name="Z_227A5796_5027_11D3_8D27_400000044310_.wvu.PrintArea" hidden="1">#REF!</definedName>
    <definedName name="Z_227A5797_5027_11D3_8D27_400000044310_.wvu.PrintArea" hidden="1">#REF!</definedName>
    <definedName name="Z_227A5798_5027_11D3_8D27_400000044310_.wvu.PrintArea" hidden="1">#REF!</definedName>
    <definedName name="Z_227A5798_5027_11D3_8D27_400000044310_.wvu.PrintTitles" hidden="1">#REF!</definedName>
    <definedName name="Z_227A5799_5027_11D3_8D27_400000044310_.wvu.PrintArea" hidden="1">#REF!</definedName>
    <definedName name="Z_227A5799_5027_11D3_8D27_400000044310_.wvu.PrintTitles" hidden="1">#REF!</definedName>
    <definedName name="Z_227A579A_5027_11D3_8D27_400000044310_.wvu.PrintArea" hidden="1">#REF!</definedName>
    <definedName name="Z_227A579B_5027_11D3_8D27_400000044310_.wvu.PrintArea" hidden="1">#REF!</definedName>
    <definedName name="Z_227A579C_5027_11D3_8D27_400000044310_.wvu.PrintArea" hidden="1">#REF!</definedName>
    <definedName name="Z_227A579C_5027_11D3_8D27_400000044310_.wvu.PrintTitles" hidden="1">#REF!</definedName>
    <definedName name="Z_227A579D_5027_11D3_8D27_400000044310_.wvu.PrintArea" hidden="1">#REF!</definedName>
    <definedName name="Z_227A579D_5027_11D3_8D27_400000044310_.wvu.PrintTitles" hidden="1">#REF!</definedName>
    <definedName name="Z_227A579E_5027_11D3_8D27_400000044310_.wvu.PrintArea" hidden="1">#REF!</definedName>
    <definedName name="Z_227A579E_5027_11D3_8D27_400000044310_.wvu.PrintTitles" hidden="1">#REF!</definedName>
    <definedName name="Z_227A579F_5027_11D3_8D27_400000044310_.wvu.PrintArea" hidden="1">#REF!</definedName>
    <definedName name="Z_227A579F_5027_11D3_8D27_400000044310_.wvu.PrintTitles" hidden="1">#REF!</definedName>
    <definedName name="Z_227A57A0_5027_11D3_8D27_400000044310_.wvu.PrintArea" hidden="1">#REF!</definedName>
    <definedName name="Z_227A57A0_5027_11D3_8D27_400000044310_.wvu.PrintTitles" hidden="1">#REF!</definedName>
    <definedName name="Z_227A57A1_5027_11D3_8D27_400000044310_.wvu.PrintArea" hidden="1">#REF!</definedName>
    <definedName name="Z_227A57A1_5027_11D3_8D27_400000044310_.wvu.PrintTitles" hidden="1">#REF!</definedName>
    <definedName name="Z_227A57A2_5027_11D3_8D27_400000044310_.wvu.PrintArea" hidden="1">#REF!</definedName>
    <definedName name="Z_227A57A2_5027_11D3_8D27_400000044310_.wvu.PrintTitles" hidden="1">#REF!</definedName>
    <definedName name="Z_227A57A3_5027_11D3_8D27_400000044310_.wvu.PrintArea" hidden="1">#REF!</definedName>
    <definedName name="Z_227A57A3_5027_11D3_8D27_400000044310_.wvu.PrintTitles" hidden="1">#REF!</definedName>
    <definedName name="Z_227A57BB_5027_11D3_8D27_400000044310_.wvu.PrintArea" hidden="1">#REF!</definedName>
    <definedName name="Z_227A57BC_5027_11D3_8D27_400000044310_.wvu.PrintArea" hidden="1">#REF!</definedName>
    <definedName name="Z_227A57BD_5027_11D3_8D27_400000044310_.wvu.Cols" hidden="1">#REF!,#REF!</definedName>
    <definedName name="Z_227A57BD_5027_11D3_8D27_400000044310_.wvu.PrintArea" hidden="1">#REF!</definedName>
    <definedName name="Z_227A57BE_5027_11D3_8D27_400000044310_.wvu.PrintArea" hidden="1">#REF!</definedName>
    <definedName name="Z_227A57BF_5027_11D3_8D27_400000044310_.wvu.PrintArea" hidden="1">#REF!</definedName>
    <definedName name="Z_227A57BF_5027_11D3_8D27_400000044310_.wvu.PrintTitles" hidden="1">#REF!</definedName>
    <definedName name="Z_227A57C0_5027_11D3_8D27_400000044310_.wvu.PrintArea" hidden="1">#REF!</definedName>
    <definedName name="Z_227A57C0_5027_11D3_8D27_400000044310_.wvu.PrintTitles" hidden="1">#REF!</definedName>
    <definedName name="Z_227A57C1_5027_11D3_8D27_400000044310_.wvu.PrintArea" hidden="1">#REF!</definedName>
    <definedName name="Z_227A57C2_5027_11D3_8D27_400000044310_.wvu.PrintArea" hidden="1">#REF!</definedName>
    <definedName name="Z_227A57C3_5027_11D3_8D27_400000044310_.wvu.PrintArea" hidden="1">#REF!</definedName>
    <definedName name="Z_227A57C3_5027_11D3_8D27_400000044310_.wvu.PrintTitles" hidden="1">#REF!</definedName>
    <definedName name="Z_227A57C4_5027_11D3_8D27_400000044310_.wvu.PrintArea" hidden="1">#REF!</definedName>
    <definedName name="Z_227A57C4_5027_11D3_8D27_400000044310_.wvu.PrintTitles" hidden="1">#REF!</definedName>
    <definedName name="Z_227A57C5_5027_11D3_8D27_400000044310_.wvu.PrintArea" hidden="1">#REF!</definedName>
    <definedName name="Z_227A57C5_5027_11D3_8D27_400000044310_.wvu.PrintTitles" hidden="1">#REF!</definedName>
    <definedName name="Z_227A57C6_5027_11D3_8D27_400000044310_.wvu.PrintArea" hidden="1">#REF!</definedName>
    <definedName name="Z_227A57C6_5027_11D3_8D27_400000044310_.wvu.PrintTitles" hidden="1">#REF!</definedName>
    <definedName name="Z_227A57C7_5027_11D3_8D27_400000044310_.wvu.PrintArea" hidden="1">#REF!</definedName>
    <definedName name="Z_227A57C7_5027_11D3_8D27_400000044310_.wvu.PrintTitles" hidden="1">#REF!</definedName>
    <definedName name="Z_227A57C8_5027_11D3_8D27_400000044310_.wvu.PrintArea" hidden="1">#REF!</definedName>
    <definedName name="Z_227A57C8_5027_11D3_8D27_400000044310_.wvu.PrintTitles" hidden="1">#REF!</definedName>
    <definedName name="Z_227A57C9_5027_11D3_8D27_400000044310_.wvu.PrintArea" hidden="1">#REF!</definedName>
    <definedName name="Z_227A57C9_5027_11D3_8D27_400000044310_.wvu.PrintTitles" hidden="1">#REF!</definedName>
    <definedName name="Z_227A57CA_5027_11D3_8D27_400000044310_.wvu.PrintArea" hidden="1">#REF!</definedName>
    <definedName name="Z_227A57CA_5027_11D3_8D27_400000044310_.wvu.PrintTitles" hidden="1">#REF!</definedName>
    <definedName name="Z_25572FF3_4C1F_11D3_8D27_400000044310_.wvu.PrintArea" hidden="1">#REF!</definedName>
    <definedName name="Z_25572FF4_4C1F_11D3_8D27_400000044310_.wvu.PrintArea" hidden="1">#REF!</definedName>
    <definedName name="Z_25572FF5_4C1F_11D3_8D27_400000044310_.wvu.Cols" hidden="1">#REF!,#REF!</definedName>
    <definedName name="Z_25572FF5_4C1F_11D3_8D27_400000044310_.wvu.PrintArea" hidden="1">#REF!</definedName>
    <definedName name="Z_25572FF6_4C1F_11D3_8D27_400000044310_.wvu.PrintArea" hidden="1">#REF!</definedName>
    <definedName name="Z_25572FF7_4C1F_11D3_8D27_400000044310_.wvu.PrintArea" hidden="1">#REF!</definedName>
    <definedName name="Z_25572FF7_4C1F_11D3_8D27_400000044310_.wvu.PrintTitles" hidden="1">#REF!</definedName>
    <definedName name="Z_25572FF8_4C1F_11D3_8D27_400000044310_.wvu.PrintArea" hidden="1">#REF!</definedName>
    <definedName name="Z_25572FF8_4C1F_11D3_8D27_400000044310_.wvu.PrintTitles" hidden="1">#REF!</definedName>
    <definedName name="Z_25572FF9_4C1F_11D3_8D27_400000044310_.wvu.PrintArea" hidden="1">#REF!</definedName>
    <definedName name="Z_25572FFA_4C1F_11D3_8D27_400000044310_.wvu.PrintArea" hidden="1">#REF!</definedName>
    <definedName name="Z_25572FFB_4C1F_11D3_8D27_400000044310_.wvu.PrintArea" hidden="1">#REF!</definedName>
    <definedName name="Z_25572FFB_4C1F_11D3_8D27_400000044310_.wvu.PrintTitles" hidden="1">#REF!</definedName>
    <definedName name="Z_25572FFC_4C1F_11D3_8D27_400000044310_.wvu.PrintArea" hidden="1">#REF!</definedName>
    <definedName name="Z_25572FFC_4C1F_11D3_8D27_400000044310_.wvu.PrintTitles" hidden="1">#REF!</definedName>
    <definedName name="Z_25572FFD_4C1F_11D3_8D27_400000044310_.wvu.PrintArea" hidden="1">#REF!</definedName>
    <definedName name="Z_25572FFD_4C1F_11D3_8D27_400000044310_.wvu.PrintTitles" hidden="1">#REF!</definedName>
    <definedName name="Z_25572FFE_4C1F_11D3_8D27_400000044310_.wvu.PrintArea" hidden="1">#REF!</definedName>
    <definedName name="Z_25572FFE_4C1F_11D3_8D27_400000044310_.wvu.PrintTitles" hidden="1">#REF!</definedName>
    <definedName name="Z_25572FFF_4C1F_11D3_8D27_400000044310_.wvu.PrintArea" hidden="1">#REF!</definedName>
    <definedName name="Z_25572FFF_4C1F_11D3_8D27_400000044310_.wvu.PrintTitles" hidden="1">#REF!</definedName>
    <definedName name="Z_25573000_4C1F_11D3_8D27_400000044310_.wvu.PrintArea" hidden="1">#REF!</definedName>
    <definedName name="Z_25573000_4C1F_11D3_8D27_400000044310_.wvu.PrintTitles" hidden="1">#REF!</definedName>
    <definedName name="Z_25573001_4C1F_11D3_8D27_400000044310_.wvu.PrintArea" hidden="1">#REF!</definedName>
    <definedName name="Z_25573001_4C1F_11D3_8D27_400000044310_.wvu.PrintTitles" hidden="1">#REF!</definedName>
    <definedName name="Z_25573002_4C1F_11D3_8D27_400000044310_.wvu.PrintArea" hidden="1">#REF!</definedName>
    <definedName name="Z_25573002_4C1F_11D3_8D27_400000044310_.wvu.PrintTitles" hidden="1">#REF!</definedName>
    <definedName name="Z_2A9D66E5_BD0F_11D2_8835_400000044310_.wvu.PrintArea" hidden="1">#REF!</definedName>
    <definedName name="Z_2A9D66E6_BD0F_11D2_8835_400000044310_.wvu.PrintArea" hidden="1">#REF!</definedName>
    <definedName name="Z_2A9D66E7_BD0F_11D2_8835_400000044310_.wvu.PrintArea" hidden="1">#REF!</definedName>
    <definedName name="Z_2A9D66E8_BD0F_11D2_8835_400000044310_.wvu.Cols" hidden="1">#REF!,#REF!</definedName>
    <definedName name="Z_2A9D66E8_BD0F_11D2_8835_400000044310_.wvu.PrintArea" hidden="1">#REF!</definedName>
    <definedName name="Z_2A9D66E9_BD0F_11D2_8835_400000044310_.wvu.PrintArea" hidden="1">#REF!</definedName>
    <definedName name="Z_2A9D66E9_BD0F_11D2_8835_400000044310_.wvu.PrintTitles" hidden="1">#REF!</definedName>
    <definedName name="Z_2A9D66EA_BD0F_11D2_8835_400000044310_.wvu.PrintArea" hidden="1">#REF!</definedName>
    <definedName name="Z_2A9D66EA_BD0F_11D2_8835_400000044310_.wvu.PrintTitles" hidden="1">#REF!</definedName>
    <definedName name="Z_2A9D66EB_BD0F_11D2_8835_400000044310_.wvu.PrintArea" hidden="1">#REF!</definedName>
    <definedName name="Z_2A9D66EC_BD0F_11D2_8835_400000044310_.wvu.PrintArea" hidden="1">#REF!</definedName>
    <definedName name="Z_2A9D66ED_BD0F_11D2_8835_400000044310_.wvu.PrintArea" hidden="1">#REF!</definedName>
    <definedName name="Z_2A9D66ED_BD0F_11D2_8835_400000044310_.wvu.PrintTitles" hidden="1">#REF!</definedName>
    <definedName name="Z_2A9D66EE_BD0F_11D2_8835_400000044310_.wvu.PrintArea" hidden="1">#REF!</definedName>
    <definedName name="Z_2A9D66EE_BD0F_11D2_8835_400000044310_.wvu.PrintTitles" hidden="1">#REF!</definedName>
    <definedName name="Z_2A9D66EF_BD0F_11D2_8835_400000044310_.wvu.PrintArea" hidden="1">#REF!</definedName>
    <definedName name="Z_2A9D66EF_BD0F_11D2_8835_400000044310_.wvu.PrintTitles" hidden="1">#REF!</definedName>
    <definedName name="Z_2A9D66F0_BD0F_11D2_8835_400000044310_.wvu.PrintArea" hidden="1">#REF!</definedName>
    <definedName name="Z_2A9D66F0_BD0F_11D2_8835_400000044310_.wvu.PrintTitles" hidden="1">#REF!</definedName>
    <definedName name="Z_2A9D66F1_BD0F_11D2_8835_400000044310_.wvu.PrintArea" hidden="1">#REF!</definedName>
    <definedName name="Z_2A9D66F1_BD0F_11D2_8835_400000044310_.wvu.PrintTitles" hidden="1">#REF!</definedName>
    <definedName name="Z_2A9D66F2_BD0F_11D2_8835_400000044310_.wvu.PrintArea" hidden="1">#REF!</definedName>
    <definedName name="Z_2A9D66F2_BD0F_11D2_8835_400000044310_.wvu.PrintTitles" hidden="1">#REF!</definedName>
    <definedName name="Z_2A9D66F3_BD0F_11D2_8835_400000044310_.wvu.PrintArea" hidden="1">#REF!</definedName>
    <definedName name="Z_2A9D66F3_BD0F_11D2_8835_400000044310_.wvu.PrintTitles" hidden="1">#REF!</definedName>
    <definedName name="Z_2A9D66F4_BD0F_11D2_8835_400000044310_.wvu.PrintArea" hidden="1">#REF!</definedName>
    <definedName name="Z_2A9D66F4_BD0F_11D2_8835_400000044310_.wvu.PrintTitles" hidden="1">#REF!</definedName>
    <definedName name="Z_2A9D66FA_BD0F_11D2_8835_400000044310_.wvu.PrintArea" hidden="1">#REF!</definedName>
    <definedName name="Z_2A9D66FB_BD0F_11D2_8835_400000044310_.wvu.PrintArea" hidden="1">#REF!</definedName>
    <definedName name="Z_2A9D66FC_BD0F_11D2_8835_400000044310_.wvu.PrintArea" hidden="1">#REF!</definedName>
    <definedName name="Z_2A9D66FD_BD0F_11D2_8835_400000044310_.wvu.Cols" hidden="1">#REF!,#REF!</definedName>
    <definedName name="Z_2A9D66FD_BD0F_11D2_8835_400000044310_.wvu.PrintArea" hidden="1">#REF!</definedName>
    <definedName name="Z_2A9D66FE_BD0F_11D2_8835_400000044310_.wvu.PrintArea" hidden="1">#REF!</definedName>
    <definedName name="Z_2A9D66FE_BD0F_11D2_8835_400000044310_.wvu.PrintTitles" hidden="1">#REF!</definedName>
    <definedName name="Z_2A9D66FF_BD0F_11D2_8835_400000044310_.wvu.PrintArea" hidden="1">#REF!</definedName>
    <definedName name="Z_2A9D66FF_BD0F_11D2_8835_400000044310_.wvu.PrintTitles" hidden="1">#REF!</definedName>
    <definedName name="Z_2A9D6700_BD0F_11D2_8835_400000044310_.wvu.PrintArea" hidden="1">#REF!</definedName>
    <definedName name="Z_2A9D6701_BD0F_11D2_8835_400000044310_.wvu.PrintArea" hidden="1">#REF!</definedName>
    <definedName name="Z_2A9D6702_BD0F_11D2_8835_400000044310_.wvu.PrintArea" hidden="1">#REF!</definedName>
    <definedName name="Z_2A9D6702_BD0F_11D2_8835_400000044310_.wvu.PrintTitles" hidden="1">#REF!</definedName>
    <definedName name="Z_2A9D6703_BD0F_11D2_8835_400000044310_.wvu.PrintArea" hidden="1">#REF!</definedName>
    <definedName name="Z_2A9D6703_BD0F_11D2_8835_400000044310_.wvu.PrintTitles" hidden="1">#REF!</definedName>
    <definedName name="Z_2A9D6704_BD0F_11D2_8835_400000044310_.wvu.PrintArea" hidden="1">#REF!</definedName>
    <definedName name="Z_2A9D6704_BD0F_11D2_8835_400000044310_.wvu.PrintTitles" hidden="1">#REF!</definedName>
    <definedName name="Z_2A9D6705_BD0F_11D2_8835_400000044310_.wvu.PrintArea" hidden="1">#REF!</definedName>
    <definedName name="Z_2A9D6705_BD0F_11D2_8835_400000044310_.wvu.PrintTitles" hidden="1">#REF!</definedName>
    <definedName name="Z_2A9D6706_BD0F_11D2_8835_400000044310_.wvu.PrintArea" hidden="1">#REF!</definedName>
    <definedName name="Z_2A9D6706_BD0F_11D2_8835_400000044310_.wvu.PrintTitles" hidden="1">#REF!</definedName>
    <definedName name="Z_2A9D6707_BD0F_11D2_8835_400000044310_.wvu.PrintArea" hidden="1">#REF!</definedName>
    <definedName name="Z_2A9D6707_BD0F_11D2_8835_400000044310_.wvu.PrintTitles" hidden="1">#REF!</definedName>
    <definedName name="Z_2A9D6708_BD0F_11D2_8835_400000044310_.wvu.PrintArea" hidden="1">#REF!</definedName>
    <definedName name="Z_2A9D6708_BD0F_11D2_8835_400000044310_.wvu.PrintTitles" hidden="1">#REF!</definedName>
    <definedName name="Z_2A9D6709_BD0F_11D2_8835_400000044310_.wvu.PrintArea" hidden="1">#REF!</definedName>
    <definedName name="Z_2A9D6709_BD0F_11D2_8835_400000044310_.wvu.PrintTitles" hidden="1">#REF!</definedName>
    <definedName name="Z_2E51B7C0_6CEE_11D3_AD1A_A5A650036065_.wvu.Cols" localSheetId="1" hidden="1">#REF!</definedName>
    <definedName name="Z_2E51B7C0_6CEE_11D3_AD1A_A5A650036065_.wvu.Cols" localSheetId="2" hidden="1">#REF!</definedName>
    <definedName name="Z_2E51B7C0_6CEE_11D3_AD1A_A5A650036065_.wvu.Cols" hidden="1">#REF!</definedName>
    <definedName name="Z_2E7CAF61_1D13_11D3_8CE0_400000044310_.wvu.PrintArea" hidden="1">#REF!</definedName>
    <definedName name="Z_2E7CAF62_1D13_11D3_8CE0_400000044310_.wvu.PrintArea" hidden="1">#REF!</definedName>
    <definedName name="Z_2E7CAF63_1D13_11D3_8CE0_400000044310_.wvu.Cols" hidden="1">#REF!,#REF!</definedName>
    <definedName name="Z_2E7CAF63_1D13_11D3_8CE0_400000044310_.wvu.PrintArea" hidden="1">#REF!</definedName>
    <definedName name="Z_2E7CAF64_1D13_11D3_8CE0_400000044310_.wvu.PrintArea" hidden="1">#REF!</definedName>
    <definedName name="Z_2E7CAF65_1D13_11D3_8CE0_400000044310_.wvu.PrintArea" hidden="1">#REF!</definedName>
    <definedName name="Z_2E7CAF65_1D13_11D3_8CE0_400000044310_.wvu.PrintTitles" hidden="1">#REF!</definedName>
    <definedName name="Z_2E7CAF66_1D13_11D3_8CE0_400000044310_.wvu.PrintArea" hidden="1">#REF!</definedName>
    <definedName name="Z_2E7CAF66_1D13_11D3_8CE0_400000044310_.wvu.PrintTitles" hidden="1">#REF!</definedName>
    <definedName name="Z_2E7CAF67_1D13_11D3_8CE0_400000044310_.wvu.PrintArea" hidden="1">#REF!</definedName>
    <definedName name="Z_2E7CAF68_1D13_11D3_8CE0_400000044310_.wvu.PrintArea" hidden="1">#REF!</definedName>
    <definedName name="Z_2E7CAF69_1D13_11D3_8CE0_400000044310_.wvu.PrintArea" hidden="1">#REF!</definedName>
    <definedName name="Z_2E7CAF69_1D13_11D3_8CE0_400000044310_.wvu.PrintTitles" hidden="1">#REF!</definedName>
    <definedName name="Z_2E7CAF6A_1D13_11D3_8CE0_400000044310_.wvu.PrintArea" hidden="1">#REF!</definedName>
    <definedName name="Z_2E7CAF6A_1D13_11D3_8CE0_400000044310_.wvu.PrintTitles" hidden="1">#REF!</definedName>
    <definedName name="Z_2E7CAF6B_1D13_11D3_8CE0_400000044310_.wvu.PrintArea" hidden="1">#REF!</definedName>
    <definedName name="Z_2E7CAF6B_1D13_11D3_8CE0_400000044310_.wvu.PrintTitles" hidden="1">#REF!</definedName>
    <definedName name="Z_2E7CAF6C_1D13_11D3_8CE0_400000044310_.wvu.PrintArea" hidden="1">#REF!</definedName>
    <definedName name="Z_2E7CAF6C_1D13_11D3_8CE0_400000044310_.wvu.PrintTitles" hidden="1">#REF!</definedName>
    <definedName name="Z_2E7CAF6D_1D13_11D3_8CE0_400000044310_.wvu.PrintArea" hidden="1">#REF!</definedName>
    <definedName name="Z_2E7CAF6D_1D13_11D3_8CE0_400000044310_.wvu.PrintTitles" hidden="1">#REF!</definedName>
    <definedName name="Z_2E7CAF6E_1D13_11D3_8CE0_400000044310_.wvu.PrintArea" hidden="1">#REF!</definedName>
    <definedName name="Z_2E7CAF6E_1D13_11D3_8CE0_400000044310_.wvu.PrintTitles" hidden="1">#REF!</definedName>
    <definedName name="Z_2E7CAF6F_1D13_11D3_8CE0_400000044310_.wvu.PrintArea" hidden="1">#REF!</definedName>
    <definedName name="Z_2E7CAF6F_1D13_11D3_8CE0_400000044310_.wvu.PrintTitles" hidden="1">#REF!</definedName>
    <definedName name="Z_2E7CAF70_1D13_11D3_8CE0_400000044310_.wvu.PrintArea" hidden="1">#REF!</definedName>
    <definedName name="Z_2E7CAF70_1D13_11D3_8CE0_400000044310_.wvu.PrintTitles" hidden="1">#REF!</definedName>
    <definedName name="Z_2ECFBA33_4F30_11D3_8D27_400000044310_.wvu.PrintArea" hidden="1">#REF!</definedName>
    <definedName name="Z_2ECFBA34_4F30_11D3_8D27_400000044310_.wvu.PrintArea" hidden="1">#REF!</definedName>
    <definedName name="Z_2ECFBA35_4F30_11D3_8D27_400000044310_.wvu.Cols" hidden="1">#REF!,#REF!</definedName>
    <definedName name="Z_2ECFBA35_4F30_11D3_8D27_400000044310_.wvu.PrintArea" hidden="1">#REF!</definedName>
    <definedName name="Z_2ECFBA36_4F30_11D3_8D27_400000044310_.wvu.PrintArea" hidden="1">#REF!</definedName>
    <definedName name="Z_2ECFBA37_4F30_11D3_8D27_400000044310_.wvu.PrintArea" hidden="1">#REF!</definedName>
    <definedName name="Z_2ECFBA37_4F30_11D3_8D27_400000044310_.wvu.PrintTitles" hidden="1">#REF!</definedName>
    <definedName name="Z_2ECFBA38_4F30_11D3_8D27_400000044310_.wvu.PrintArea" hidden="1">#REF!</definedName>
    <definedName name="Z_2ECFBA38_4F30_11D3_8D27_400000044310_.wvu.PrintTitles" hidden="1">#REF!</definedName>
    <definedName name="Z_2ECFBA39_4F30_11D3_8D27_400000044310_.wvu.PrintArea" hidden="1">#REF!</definedName>
    <definedName name="Z_2ECFBA3A_4F30_11D3_8D27_400000044310_.wvu.PrintArea" hidden="1">#REF!</definedName>
    <definedName name="Z_2ECFBA3B_4F30_11D3_8D27_400000044310_.wvu.PrintArea" hidden="1">#REF!</definedName>
    <definedName name="Z_2ECFBA3B_4F30_11D3_8D27_400000044310_.wvu.PrintTitles" hidden="1">#REF!</definedName>
    <definedName name="Z_2ECFBA3C_4F30_11D3_8D27_400000044310_.wvu.PrintArea" hidden="1">#REF!</definedName>
    <definedName name="Z_2ECFBA3C_4F30_11D3_8D27_400000044310_.wvu.PrintTitles" hidden="1">#REF!</definedName>
    <definedName name="Z_2ECFBA3D_4F30_11D3_8D27_400000044310_.wvu.PrintArea" hidden="1">#REF!</definedName>
    <definedName name="Z_2ECFBA3D_4F30_11D3_8D27_400000044310_.wvu.PrintTitles" hidden="1">#REF!</definedName>
    <definedName name="Z_2ECFBA3E_4F30_11D3_8D27_400000044310_.wvu.PrintArea" hidden="1">#REF!</definedName>
    <definedName name="Z_2ECFBA3E_4F30_11D3_8D27_400000044310_.wvu.PrintTitles" hidden="1">#REF!</definedName>
    <definedName name="Z_2ECFBA3F_4F30_11D3_8D27_400000044310_.wvu.PrintArea" hidden="1">#REF!</definedName>
    <definedName name="Z_2ECFBA3F_4F30_11D3_8D27_400000044310_.wvu.PrintTitles" hidden="1">#REF!</definedName>
    <definedName name="Z_2ECFBA40_4F30_11D3_8D27_400000044310_.wvu.PrintArea" hidden="1">#REF!</definedName>
    <definedName name="Z_2ECFBA40_4F30_11D3_8D27_400000044310_.wvu.PrintTitles" hidden="1">#REF!</definedName>
    <definedName name="Z_2ECFBA41_4F30_11D3_8D27_400000044310_.wvu.PrintArea" hidden="1">#REF!</definedName>
    <definedName name="Z_2ECFBA41_4F30_11D3_8D27_400000044310_.wvu.PrintTitles" hidden="1">#REF!</definedName>
    <definedName name="Z_2ECFBA42_4F30_11D3_8D27_400000044310_.wvu.PrintArea" hidden="1">#REF!</definedName>
    <definedName name="Z_2ECFBA42_4F30_11D3_8D27_400000044310_.wvu.PrintTitles" hidden="1">#REF!</definedName>
    <definedName name="Z_2FE85CF3_32EC_11D3_8D25_400000044310_.wvu.PrintArea" hidden="1">#REF!</definedName>
    <definedName name="Z_2FE85CF4_32EC_11D3_8D25_400000044310_.wvu.PrintArea" hidden="1">#REF!</definedName>
    <definedName name="Z_2FE85CF5_32EC_11D3_8D25_400000044310_.wvu.Cols" hidden="1">#REF!,#REF!</definedName>
    <definedName name="Z_2FE85CF5_32EC_11D3_8D25_400000044310_.wvu.PrintArea" hidden="1">#REF!</definedName>
    <definedName name="Z_2FE85CF6_32EC_11D3_8D25_400000044310_.wvu.PrintArea" hidden="1">#REF!</definedName>
    <definedName name="Z_2FE85CF7_32EC_11D3_8D25_400000044310_.wvu.PrintArea" hidden="1">#REF!</definedName>
    <definedName name="Z_2FE85CF7_32EC_11D3_8D25_400000044310_.wvu.PrintTitles" hidden="1">#REF!</definedName>
    <definedName name="Z_2FE85CF8_32EC_11D3_8D25_400000044310_.wvu.PrintArea" hidden="1">#REF!</definedName>
    <definedName name="Z_2FE85CF8_32EC_11D3_8D25_400000044310_.wvu.PrintTitles" hidden="1">#REF!</definedName>
    <definedName name="Z_2FE85CF9_32EC_11D3_8D25_400000044310_.wvu.PrintArea" hidden="1">#REF!</definedName>
    <definedName name="Z_2FE85CFA_32EC_11D3_8D25_400000044310_.wvu.PrintArea" hidden="1">#REF!</definedName>
    <definedName name="Z_2FE85CFB_32EC_11D3_8D25_400000044310_.wvu.PrintArea" hidden="1">#REF!</definedName>
    <definedName name="Z_2FE85CFB_32EC_11D3_8D25_400000044310_.wvu.PrintTitles" hidden="1">#REF!</definedName>
    <definedName name="Z_2FE85CFC_32EC_11D3_8D25_400000044310_.wvu.PrintArea" hidden="1">#REF!</definedName>
    <definedName name="Z_2FE85CFC_32EC_11D3_8D25_400000044310_.wvu.PrintTitles" hidden="1">#REF!</definedName>
    <definedName name="Z_2FE85CFD_32EC_11D3_8D25_400000044310_.wvu.PrintArea" hidden="1">#REF!</definedName>
    <definedName name="Z_2FE85CFD_32EC_11D3_8D25_400000044310_.wvu.PrintTitles" hidden="1">#REF!</definedName>
    <definedName name="Z_2FE85CFE_32EC_11D3_8D25_400000044310_.wvu.PrintArea" hidden="1">#REF!</definedName>
    <definedName name="Z_2FE85CFE_32EC_11D3_8D25_400000044310_.wvu.PrintTitles" hidden="1">#REF!</definedName>
    <definedName name="Z_2FE85CFF_32EC_11D3_8D25_400000044310_.wvu.PrintArea" hidden="1">#REF!</definedName>
    <definedName name="Z_2FE85CFF_32EC_11D3_8D25_400000044310_.wvu.PrintTitles" hidden="1">#REF!</definedName>
    <definedName name="Z_2FE85D00_32EC_11D3_8D25_400000044310_.wvu.PrintArea" hidden="1">#REF!</definedName>
    <definedName name="Z_2FE85D00_32EC_11D3_8D25_400000044310_.wvu.PrintTitles" hidden="1">#REF!</definedName>
    <definedName name="Z_2FE85D01_32EC_11D3_8D25_400000044310_.wvu.PrintArea" hidden="1">#REF!</definedName>
    <definedName name="Z_2FE85D01_32EC_11D3_8D25_400000044310_.wvu.PrintTitles" hidden="1">#REF!</definedName>
    <definedName name="Z_2FE85D02_32EC_11D3_8D25_400000044310_.wvu.PrintArea" hidden="1">#REF!</definedName>
    <definedName name="Z_2FE85D02_32EC_11D3_8D25_400000044310_.wvu.PrintTitles" hidden="1">#REF!</definedName>
    <definedName name="Z_32325FA5_9607_11D3_8D29_400000044310_.wvu.PrintArea" hidden="1">#REF!</definedName>
    <definedName name="Z_32325FA6_9607_11D3_8D29_400000044310_.wvu.PrintArea" hidden="1">#REF!</definedName>
    <definedName name="Z_32325FA7_9607_11D3_8D29_400000044310_.wvu.Cols" hidden="1">#REF!,#REF!</definedName>
    <definedName name="Z_32325FA7_9607_11D3_8D29_400000044310_.wvu.PrintArea" hidden="1">#REF!</definedName>
    <definedName name="Z_32325FA8_9607_11D3_8D29_400000044310_.wvu.PrintArea" hidden="1">#REF!</definedName>
    <definedName name="Z_32325FA9_9607_11D3_8D29_400000044310_.wvu.PrintArea" hidden="1">#REF!</definedName>
    <definedName name="Z_32325FA9_9607_11D3_8D29_400000044310_.wvu.PrintTitles" hidden="1">#REF!</definedName>
    <definedName name="Z_32325FAA_9607_11D3_8D29_400000044310_.wvu.PrintArea" hidden="1">#REF!</definedName>
    <definedName name="Z_32325FAA_9607_11D3_8D29_400000044310_.wvu.PrintTitles" hidden="1">#REF!</definedName>
    <definedName name="Z_32325FAB_9607_11D3_8D29_400000044310_.wvu.PrintArea" hidden="1">#REF!</definedName>
    <definedName name="Z_32325FAC_9607_11D3_8D29_400000044310_.wvu.PrintArea" hidden="1">#REF!</definedName>
    <definedName name="Z_32325FAD_9607_11D3_8D29_400000044310_.wvu.PrintArea" hidden="1">#REF!</definedName>
    <definedName name="Z_32325FAD_9607_11D3_8D29_400000044310_.wvu.PrintTitles" hidden="1">#REF!</definedName>
    <definedName name="Z_32325FAE_9607_11D3_8D29_400000044310_.wvu.PrintArea" hidden="1">#REF!</definedName>
    <definedName name="Z_32325FAE_9607_11D3_8D29_400000044310_.wvu.PrintTitles" hidden="1">#REF!</definedName>
    <definedName name="Z_32325FAF_9607_11D3_8D29_400000044310_.wvu.PrintArea" hidden="1">#REF!</definedName>
    <definedName name="Z_32325FAF_9607_11D3_8D29_400000044310_.wvu.PrintTitles" hidden="1">#REF!</definedName>
    <definedName name="Z_32325FB0_9607_11D3_8D29_400000044310_.wvu.PrintArea" hidden="1">#REF!</definedName>
    <definedName name="Z_32325FB0_9607_11D3_8D29_400000044310_.wvu.PrintTitles" hidden="1">#REF!</definedName>
    <definedName name="Z_32325FB1_9607_11D3_8D29_400000044310_.wvu.PrintArea" hidden="1">#REF!</definedName>
    <definedName name="Z_32325FB1_9607_11D3_8D29_400000044310_.wvu.PrintTitles" hidden="1">#REF!</definedName>
    <definedName name="Z_32325FB2_9607_11D3_8D29_400000044310_.wvu.PrintArea" hidden="1">#REF!</definedName>
    <definedName name="Z_32325FB2_9607_11D3_8D29_400000044310_.wvu.PrintTitles" hidden="1">#REF!</definedName>
    <definedName name="Z_32325FB3_9607_11D3_8D29_400000044310_.wvu.PrintArea" hidden="1">#REF!</definedName>
    <definedName name="Z_32325FB3_9607_11D3_8D29_400000044310_.wvu.PrintTitles" hidden="1">#REF!</definedName>
    <definedName name="Z_32325FB4_9607_11D3_8D29_400000044310_.wvu.PrintArea" hidden="1">#REF!</definedName>
    <definedName name="Z_32325FB4_9607_11D3_8D29_400000044310_.wvu.PrintTitles" hidden="1">#REF!</definedName>
    <definedName name="Z_32325FD5_9607_11D3_8D29_400000044310_.wvu.PrintArea" hidden="1">#REF!</definedName>
    <definedName name="Z_32325FD6_9607_11D3_8D29_400000044310_.wvu.PrintArea" hidden="1">#REF!</definedName>
    <definedName name="Z_32325FD7_9607_11D3_8D29_400000044310_.wvu.Cols" hidden="1">#REF!,#REF!</definedName>
    <definedName name="Z_32325FD7_9607_11D3_8D29_400000044310_.wvu.PrintArea" hidden="1">#REF!</definedName>
    <definedName name="Z_32325FD8_9607_11D3_8D29_400000044310_.wvu.PrintArea" hidden="1">#REF!</definedName>
    <definedName name="Z_32325FD9_9607_11D3_8D29_400000044310_.wvu.PrintArea" hidden="1">#REF!</definedName>
    <definedName name="Z_32325FD9_9607_11D3_8D29_400000044310_.wvu.PrintTitles" hidden="1">#REF!</definedName>
    <definedName name="Z_32325FDA_9607_11D3_8D29_400000044310_.wvu.PrintArea" hidden="1">#REF!</definedName>
    <definedName name="Z_32325FDA_9607_11D3_8D29_400000044310_.wvu.PrintTitles" hidden="1">#REF!</definedName>
    <definedName name="Z_32325FDB_9607_11D3_8D29_400000044310_.wvu.PrintArea" hidden="1">#REF!</definedName>
    <definedName name="Z_32325FDC_9607_11D3_8D29_400000044310_.wvu.PrintArea" hidden="1">#REF!</definedName>
    <definedName name="Z_32325FDD_9607_11D3_8D29_400000044310_.wvu.PrintArea" hidden="1">#REF!</definedName>
    <definedName name="Z_32325FDD_9607_11D3_8D29_400000044310_.wvu.PrintTitles" hidden="1">#REF!</definedName>
    <definedName name="Z_32325FDE_9607_11D3_8D29_400000044310_.wvu.PrintArea" hidden="1">#REF!</definedName>
    <definedName name="Z_32325FDE_9607_11D3_8D29_400000044310_.wvu.PrintTitles" hidden="1">#REF!</definedName>
    <definedName name="Z_32325FDF_9607_11D3_8D29_400000044310_.wvu.PrintArea" hidden="1">#REF!</definedName>
    <definedName name="Z_32325FDF_9607_11D3_8D29_400000044310_.wvu.PrintTitles" hidden="1">#REF!</definedName>
    <definedName name="Z_32325FE0_9607_11D3_8D29_400000044310_.wvu.PrintArea" hidden="1">#REF!</definedName>
    <definedName name="Z_32325FE0_9607_11D3_8D29_400000044310_.wvu.PrintTitles" hidden="1">#REF!</definedName>
    <definedName name="Z_32325FE1_9607_11D3_8D29_400000044310_.wvu.PrintArea" hidden="1">#REF!</definedName>
    <definedName name="Z_32325FE1_9607_11D3_8D29_400000044310_.wvu.PrintTitles" hidden="1">#REF!</definedName>
    <definedName name="Z_32325FE2_9607_11D3_8D29_400000044310_.wvu.PrintArea" hidden="1">#REF!</definedName>
    <definedName name="Z_32325FE2_9607_11D3_8D29_400000044310_.wvu.PrintTitles" hidden="1">#REF!</definedName>
    <definedName name="Z_32325FE3_9607_11D3_8D29_400000044310_.wvu.PrintArea" hidden="1">#REF!</definedName>
    <definedName name="Z_32325FE3_9607_11D3_8D29_400000044310_.wvu.PrintTitles" hidden="1">#REF!</definedName>
    <definedName name="Z_32325FE4_9607_11D3_8D29_400000044310_.wvu.PrintArea" hidden="1">#REF!</definedName>
    <definedName name="Z_32325FE4_9607_11D3_8D29_400000044310_.wvu.PrintTitles" hidden="1">#REF!</definedName>
    <definedName name="Z_3353C38A_D720_11D2_8835_400000044310_.wvu.PrintArea" hidden="1">#REF!</definedName>
    <definedName name="Z_3353C38B_D720_11D2_8835_400000044310_.wvu.PrintArea" hidden="1">#REF!</definedName>
    <definedName name="Z_3353C38C_D720_11D2_8835_400000044310_.wvu.Cols" hidden="1">#REF!,#REF!</definedName>
    <definedName name="Z_3353C38C_D720_11D2_8835_400000044310_.wvu.PrintArea" hidden="1">#REF!</definedName>
    <definedName name="Z_3353C38D_D720_11D2_8835_400000044310_.wvu.PrintArea" hidden="1">#REF!</definedName>
    <definedName name="Z_3353C38E_D720_11D2_8835_400000044310_.wvu.PrintArea" hidden="1">#REF!</definedName>
    <definedName name="Z_3353C38E_D720_11D2_8835_400000044310_.wvu.PrintTitles" hidden="1">#REF!</definedName>
    <definedName name="Z_3353C38F_D720_11D2_8835_400000044310_.wvu.PrintArea" hidden="1">#REF!</definedName>
    <definedName name="Z_3353C38F_D720_11D2_8835_400000044310_.wvu.PrintTitles" hidden="1">#REF!</definedName>
    <definedName name="Z_3353C390_D720_11D2_8835_400000044310_.wvu.PrintArea" hidden="1">#REF!</definedName>
    <definedName name="Z_3353C391_D720_11D2_8835_400000044310_.wvu.PrintArea" hidden="1">#REF!</definedName>
    <definedName name="Z_3353C392_D720_11D2_8835_400000044310_.wvu.PrintArea" hidden="1">#REF!</definedName>
    <definedName name="Z_3353C392_D720_11D2_8835_400000044310_.wvu.PrintTitles" hidden="1">#REF!</definedName>
    <definedName name="Z_3353C393_D720_11D2_8835_400000044310_.wvu.PrintArea" hidden="1">#REF!</definedName>
    <definedName name="Z_3353C393_D720_11D2_8835_400000044310_.wvu.PrintTitles" hidden="1">#REF!</definedName>
    <definedName name="Z_3353C394_D720_11D2_8835_400000044310_.wvu.PrintArea" hidden="1">#REF!</definedName>
    <definedName name="Z_3353C394_D720_11D2_8835_400000044310_.wvu.PrintTitles" hidden="1">#REF!</definedName>
    <definedName name="Z_3353C395_D720_11D2_8835_400000044310_.wvu.PrintArea" hidden="1">#REF!</definedName>
    <definedName name="Z_3353C395_D720_11D2_8835_400000044310_.wvu.PrintTitles" hidden="1">#REF!</definedName>
    <definedName name="Z_3353C396_D720_11D2_8835_400000044310_.wvu.PrintArea" hidden="1">#REF!</definedName>
    <definedName name="Z_3353C396_D720_11D2_8835_400000044310_.wvu.PrintTitles" hidden="1">#REF!</definedName>
    <definedName name="Z_3353C397_D720_11D2_8835_400000044310_.wvu.PrintArea" hidden="1">#REF!</definedName>
    <definedName name="Z_3353C397_D720_11D2_8835_400000044310_.wvu.PrintTitles" hidden="1">#REF!</definedName>
    <definedName name="Z_3353C398_D720_11D2_8835_400000044310_.wvu.PrintArea" hidden="1">#REF!</definedName>
    <definedName name="Z_3353C398_D720_11D2_8835_400000044310_.wvu.PrintTitles" hidden="1">#REF!</definedName>
    <definedName name="Z_3353C399_D720_11D2_8835_400000044310_.wvu.PrintArea" hidden="1">#REF!</definedName>
    <definedName name="Z_3353C399_D720_11D2_8835_400000044310_.wvu.PrintTitles" hidden="1">#REF!</definedName>
    <definedName name="Z_3353C3A5_D720_11D2_8835_400000044310_.wvu.PrintArea" hidden="1">#REF!</definedName>
    <definedName name="Z_3353C3A6_D720_11D2_8835_400000044310_.wvu.PrintArea" hidden="1">#REF!</definedName>
    <definedName name="Z_3353C3A7_D720_11D2_8835_400000044310_.wvu.Cols" hidden="1">#REF!,#REF!</definedName>
    <definedName name="Z_3353C3A7_D720_11D2_8835_400000044310_.wvu.PrintArea" hidden="1">#REF!</definedName>
    <definedName name="Z_3353C3A8_D720_11D2_8835_400000044310_.wvu.PrintArea" hidden="1">#REF!</definedName>
    <definedName name="Z_3353C3A9_D720_11D2_8835_400000044310_.wvu.PrintArea" hidden="1">#REF!</definedName>
    <definedName name="Z_3353C3A9_D720_11D2_8835_400000044310_.wvu.PrintTitles" hidden="1">#REF!</definedName>
    <definedName name="Z_3353C3AA_D720_11D2_8835_400000044310_.wvu.PrintArea" hidden="1">#REF!</definedName>
    <definedName name="Z_3353C3AA_D720_11D2_8835_400000044310_.wvu.PrintTitles" hidden="1">#REF!</definedName>
    <definedName name="Z_3353C3AB_D720_11D2_8835_400000044310_.wvu.PrintArea" hidden="1">#REF!</definedName>
    <definedName name="Z_3353C3AC_D720_11D2_8835_400000044310_.wvu.PrintArea" hidden="1">#REF!</definedName>
    <definedName name="Z_3353C3AD_D720_11D2_8835_400000044310_.wvu.PrintArea" hidden="1">#REF!</definedName>
    <definedName name="Z_3353C3AD_D720_11D2_8835_400000044310_.wvu.PrintTitles" hidden="1">#REF!</definedName>
    <definedName name="Z_3353C3AE_D720_11D2_8835_400000044310_.wvu.PrintArea" hidden="1">#REF!</definedName>
    <definedName name="Z_3353C3AE_D720_11D2_8835_400000044310_.wvu.PrintTitles" hidden="1">#REF!</definedName>
    <definedName name="Z_3353C3AF_D720_11D2_8835_400000044310_.wvu.PrintArea" hidden="1">#REF!</definedName>
    <definedName name="Z_3353C3AF_D720_11D2_8835_400000044310_.wvu.PrintTitles" hidden="1">#REF!</definedName>
    <definedName name="Z_3353C3B0_D720_11D2_8835_400000044310_.wvu.PrintArea" hidden="1">#REF!</definedName>
    <definedName name="Z_3353C3B0_D720_11D2_8835_400000044310_.wvu.PrintTitles" hidden="1">#REF!</definedName>
    <definedName name="Z_3353C3B1_D720_11D2_8835_400000044310_.wvu.PrintArea" hidden="1">#REF!</definedName>
    <definedName name="Z_3353C3B1_D720_11D2_8835_400000044310_.wvu.PrintTitles" hidden="1">#REF!</definedName>
    <definedName name="Z_3353C3B2_D720_11D2_8835_400000044310_.wvu.PrintArea" hidden="1">#REF!</definedName>
    <definedName name="Z_3353C3B2_D720_11D2_8835_400000044310_.wvu.PrintTitles" hidden="1">#REF!</definedName>
    <definedName name="Z_3353C3B3_D720_11D2_8835_400000044310_.wvu.PrintArea" hidden="1">#REF!</definedName>
    <definedName name="Z_3353C3B3_D720_11D2_8835_400000044310_.wvu.PrintTitles" hidden="1">#REF!</definedName>
    <definedName name="Z_3353C3B4_D720_11D2_8835_400000044310_.wvu.PrintArea" hidden="1">#REF!</definedName>
    <definedName name="Z_3353C3B4_D720_11D2_8835_400000044310_.wvu.PrintTitles" hidden="1">#REF!</definedName>
    <definedName name="Z_336ED703_BF90_11D2_8835_400000044310_.wvu.PrintArea" hidden="1">#REF!</definedName>
    <definedName name="Z_336ED704_BF90_11D2_8835_400000044310_.wvu.PrintArea" hidden="1">#REF!</definedName>
    <definedName name="Z_336ED705_BF90_11D2_8835_400000044310_.wvu.PrintArea" hidden="1">#REF!</definedName>
    <definedName name="Z_336ED706_BF90_11D2_8835_400000044310_.wvu.Cols" hidden="1">#REF!,#REF!</definedName>
    <definedName name="Z_336ED706_BF90_11D2_8835_400000044310_.wvu.PrintArea" hidden="1">#REF!</definedName>
    <definedName name="Z_336ED707_BF90_11D2_8835_400000044310_.wvu.PrintArea" hidden="1">#REF!</definedName>
    <definedName name="Z_336ED707_BF90_11D2_8835_400000044310_.wvu.PrintTitles" hidden="1">#REF!</definedName>
    <definedName name="Z_336ED708_BF90_11D2_8835_400000044310_.wvu.PrintArea" hidden="1">#REF!</definedName>
    <definedName name="Z_336ED708_BF90_11D2_8835_400000044310_.wvu.PrintTitles" hidden="1">#REF!</definedName>
    <definedName name="Z_336ED709_BF90_11D2_8835_400000044310_.wvu.PrintArea" hidden="1">#REF!</definedName>
    <definedName name="Z_336ED70A_BF90_11D2_8835_400000044310_.wvu.PrintArea" hidden="1">#REF!</definedName>
    <definedName name="Z_336ED70B_BF90_11D2_8835_400000044310_.wvu.PrintArea" hidden="1">#REF!</definedName>
    <definedName name="Z_336ED70B_BF90_11D2_8835_400000044310_.wvu.PrintTitles" hidden="1">#REF!</definedName>
    <definedName name="Z_336ED70C_BF90_11D2_8835_400000044310_.wvu.PrintArea" hidden="1">#REF!</definedName>
    <definedName name="Z_336ED70C_BF90_11D2_8835_400000044310_.wvu.PrintTitles" hidden="1">#REF!</definedName>
    <definedName name="Z_336ED70D_BF90_11D2_8835_400000044310_.wvu.PrintArea" hidden="1">#REF!</definedName>
    <definedName name="Z_336ED70D_BF90_11D2_8835_400000044310_.wvu.PrintTitles" hidden="1">#REF!</definedName>
    <definedName name="Z_336ED70E_BF90_11D2_8835_400000044310_.wvu.PrintArea" hidden="1">#REF!</definedName>
    <definedName name="Z_336ED70E_BF90_11D2_8835_400000044310_.wvu.PrintTitles" hidden="1">#REF!</definedName>
    <definedName name="Z_336ED70F_BF90_11D2_8835_400000044310_.wvu.PrintArea" hidden="1">#REF!</definedName>
    <definedName name="Z_336ED70F_BF90_11D2_8835_400000044310_.wvu.PrintTitles" hidden="1">#REF!</definedName>
    <definedName name="Z_336ED710_BF90_11D2_8835_400000044310_.wvu.PrintArea" hidden="1">#REF!</definedName>
    <definedName name="Z_336ED710_BF90_11D2_8835_400000044310_.wvu.PrintTitles" hidden="1">#REF!</definedName>
    <definedName name="Z_336ED711_BF90_11D2_8835_400000044310_.wvu.PrintArea" hidden="1">#REF!</definedName>
    <definedName name="Z_336ED711_BF90_11D2_8835_400000044310_.wvu.PrintTitles" hidden="1">#REF!</definedName>
    <definedName name="Z_336ED712_BF90_11D2_8835_400000044310_.wvu.PrintArea" hidden="1">#REF!</definedName>
    <definedName name="Z_336ED712_BF90_11D2_8835_400000044310_.wvu.PrintTitles" hidden="1">#REF!</definedName>
    <definedName name="Z_344F66E8_C0FF_11D2_8835_400000044310_.wvu.PrintArea" hidden="1">#REF!</definedName>
    <definedName name="Z_344F66E9_C0FF_11D2_8835_400000044310_.wvu.PrintArea" hidden="1">#REF!</definedName>
    <definedName name="Z_344F66EA_C0FF_11D2_8835_400000044310_.wvu.PrintArea" hidden="1">#REF!</definedName>
    <definedName name="Z_344F66EB_C0FF_11D2_8835_400000044310_.wvu.Cols" hidden="1">#REF!,#REF!</definedName>
    <definedName name="Z_344F66EB_C0FF_11D2_8835_400000044310_.wvu.PrintArea" hidden="1">#REF!</definedName>
    <definedName name="Z_344F66EC_C0FF_11D2_8835_400000044310_.wvu.PrintArea" hidden="1">#REF!</definedName>
    <definedName name="Z_344F66EC_C0FF_11D2_8835_400000044310_.wvu.PrintTitles" hidden="1">#REF!</definedName>
    <definedName name="Z_344F66ED_C0FF_11D2_8835_400000044310_.wvu.PrintArea" hidden="1">#REF!</definedName>
    <definedName name="Z_344F66ED_C0FF_11D2_8835_400000044310_.wvu.PrintTitles" hidden="1">#REF!</definedName>
    <definedName name="Z_344F66EE_C0FF_11D2_8835_400000044310_.wvu.PrintArea" hidden="1">#REF!</definedName>
    <definedName name="Z_344F66EF_C0FF_11D2_8835_400000044310_.wvu.PrintArea" hidden="1">#REF!</definedName>
    <definedName name="Z_344F66F0_C0FF_11D2_8835_400000044310_.wvu.PrintArea" hidden="1">#REF!</definedName>
    <definedName name="Z_344F66F0_C0FF_11D2_8835_400000044310_.wvu.PrintTitles" hidden="1">#REF!</definedName>
    <definedName name="Z_344F66F1_C0FF_11D2_8835_400000044310_.wvu.PrintArea" hidden="1">#REF!</definedName>
    <definedName name="Z_344F66F1_C0FF_11D2_8835_400000044310_.wvu.PrintTitles" hidden="1">#REF!</definedName>
    <definedName name="Z_344F66F2_C0FF_11D2_8835_400000044310_.wvu.PrintArea" hidden="1">#REF!</definedName>
    <definedName name="Z_344F66F2_C0FF_11D2_8835_400000044310_.wvu.PrintTitles" hidden="1">#REF!</definedName>
    <definedName name="Z_344F66F3_C0FF_11D2_8835_400000044310_.wvu.PrintArea" hidden="1">#REF!</definedName>
    <definedName name="Z_344F66F3_C0FF_11D2_8835_400000044310_.wvu.PrintTitles" hidden="1">#REF!</definedName>
    <definedName name="Z_344F66F4_C0FF_11D2_8835_400000044310_.wvu.PrintArea" hidden="1">#REF!</definedName>
    <definedName name="Z_344F66F4_C0FF_11D2_8835_400000044310_.wvu.PrintTitles" hidden="1">#REF!</definedName>
    <definedName name="Z_344F66F5_C0FF_11D2_8835_400000044310_.wvu.PrintArea" hidden="1">#REF!</definedName>
    <definedName name="Z_344F66F5_C0FF_11D2_8835_400000044310_.wvu.PrintTitles" hidden="1">#REF!</definedName>
    <definedName name="Z_344F66F6_C0FF_11D2_8835_400000044310_.wvu.PrintArea" hidden="1">#REF!</definedName>
    <definedName name="Z_344F66F6_C0FF_11D2_8835_400000044310_.wvu.PrintTitles" hidden="1">#REF!</definedName>
    <definedName name="Z_344F66F7_C0FF_11D2_8835_400000044310_.wvu.PrintArea" hidden="1">#REF!</definedName>
    <definedName name="Z_344F66F7_C0FF_11D2_8835_400000044310_.wvu.PrintTitles" hidden="1">#REF!</definedName>
    <definedName name="Z_344F6703_C0FF_11D2_8835_400000044310_.wvu.PrintArea" hidden="1">#REF!</definedName>
    <definedName name="Z_344F6704_C0FF_11D2_8835_400000044310_.wvu.PrintArea" hidden="1">#REF!</definedName>
    <definedName name="Z_344F6705_C0FF_11D2_8835_400000044310_.wvu.PrintArea" hidden="1">#REF!</definedName>
    <definedName name="Z_344F6706_C0FF_11D2_8835_400000044310_.wvu.Cols" hidden="1">#REF!,#REF!</definedName>
    <definedName name="Z_344F6706_C0FF_11D2_8835_400000044310_.wvu.PrintArea" hidden="1">#REF!</definedName>
    <definedName name="Z_344F6707_C0FF_11D2_8835_400000044310_.wvu.PrintArea" hidden="1">#REF!</definedName>
    <definedName name="Z_344F6707_C0FF_11D2_8835_400000044310_.wvu.PrintTitles" hidden="1">#REF!</definedName>
    <definedName name="Z_344F6708_C0FF_11D2_8835_400000044310_.wvu.PrintArea" hidden="1">#REF!</definedName>
    <definedName name="Z_344F6708_C0FF_11D2_8835_400000044310_.wvu.PrintTitles" hidden="1">#REF!</definedName>
    <definedName name="Z_344F6709_C0FF_11D2_8835_400000044310_.wvu.PrintArea" hidden="1">#REF!</definedName>
    <definedName name="Z_344F670A_C0FF_11D2_8835_400000044310_.wvu.PrintArea" hidden="1">#REF!</definedName>
    <definedName name="Z_344F670B_C0FF_11D2_8835_400000044310_.wvu.PrintArea" hidden="1">#REF!</definedName>
    <definedName name="Z_344F670B_C0FF_11D2_8835_400000044310_.wvu.PrintTitles" hidden="1">#REF!</definedName>
    <definedName name="Z_344F670C_C0FF_11D2_8835_400000044310_.wvu.PrintArea" hidden="1">#REF!</definedName>
    <definedName name="Z_344F670C_C0FF_11D2_8835_400000044310_.wvu.PrintTitles" hidden="1">#REF!</definedName>
    <definedName name="Z_344F670D_C0FF_11D2_8835_400000044310_.wvu.PrintArea" hidden="1">#REF!</definedName>
    <definedName name="Z_344F670D_C0FF_11D2_8835_400000044310_.wvu.PrintTitles" hidden="1">#REF!</definedName>
    <definedName name="Z_344F670E_C0FF_11D2_8835_400000044310_.wvu.PrintArea" hidden="1">#REF!</definedName>
    <definedName name="Z_344F670E_C0FF_11D2_8835_400000044310_.wvu.PrintTitles" hidden="1">#REF!</definedName>
    <definedName name="Z_344F670F_C0FF_11D2_8835_400000044310_.wvu.PrintArea" hidden="1">#REF!</definedName>
    <definedName name="Z_344F670F_C0FF_11D2_8835_400000044310_.wvu.PrintTitles" hidden="1">#REF!</definedName>
    <definedName name="Z_344F6710_C0FF_11D2_8835_400000044310_.wvu.PrintArea" hidden="1">#REF!</definedName>
    <definedName name="Z_344F6710_C0FF_11D2_8835_400000044310_.wvu.PrintTitles" hidden="1">#REF!</definedName>
    <definedName name="Z_344F6711_C0FF_11D2_8835_400000044310_.wvu.PrintArea" hidden="1">#REF!</definedName>
    <definedName name="Z_344F6711_C0FF_11D2_8835_400000044310_.wvu.PrintTitles" hidden="1">#REF!</definedName>
    <definedName name="Z_344F6712_C0FF_11D2_8835_400000044310_.wvu.PrintArea" hidden="1">#REF!</definedName>
    <definedName name="Z_344F6712_C0FF_11D2_8835_400000044310_.wvu.PrintTitles" hidden="1">#REF!</definedName>
    <definedName name="Z_344F671F_C0FF_11D2_8835_400000044310_.wvu.PrintArea" hidden="1">#REF!</definedName>
    <definedName name="Z_344F6720_C0FF_11D2_8835_400000044310_.wvu.PrintArea" hidden="1">#REF!</definedName>
    <definedName name="Z_344F6721_C0FF_11D2_8835_400000044310_.wvu.Cols" hidden="1">#REF!,#REF!</definedName>
    <definedName name="Z_344F6721_C0FF_11D2_8835_400000044310_.wvu.PrintArea" hidden="1">#REF!</definedName>
    <definedName name="Z_344F6722_C0FF_11D2_8835_400000044310_.wvu.PrintArea" hidden="1">#REF!</definedName>
    <definedName name="Z_344F6723_C0FF_11D2_8835_400000044310_.wvu.PrintArea" hidden="1">#REF!</definedName>
    <definedName name="Z_344F6723_C0FF_11D2_8835_400000044310_.wvu.PrintTitles" hidden="1">#REF!</definedName>
    <definedName name="Z_344F6724_C0FF_11D2_8835_400000044310_.wvu.PrintArea" hidden="1">#REF!</definedName>
    <definedName name="Z_344F6724_C0FF_11D2_8835_400000044310_.wvu.PrintTitles" hidden="1">#REF!</definedName>
    <definedName name="Z_344F6725_C0FF_11D2_8835_400000044310_.wvu.PrintArea" hidden="1">#REF!</definedName>
    <definedName name="Z_344F6726_C0FF_11D2_8835_400000044310_.wvu.PrintArea" hidden="1">#REF!</definedName>
    <definedName name="Z_344F6727_C0FF_11D2_8835_400000044310_.wvu.PrintArea" hidden="1">#REF!</definedName>
    <definedName name="Z_344F6727_C0FF_11D2_8835_400000044310_.wvu.PrintTitles" hidden="1">#REF!</definedName>
    <definedName name="Z_344F6728_C0FF_11D2_8835_400000044310_.wvu.PrintArea" hidden="1">#REF!</definedName>
    <definedName name="Z_344F6728_C0FF_11D2_8835_400000044310_.wvu.PrintTitles" hidden="1">#REF!</definedName>
    <definedName name="Z_344F6729_C0FF_11D2_8835_400000044310_.wvu.PrintArea" hidden="1">#REF!</definedName>
    <definedName name="Z_344F6729_C0FF_11D2_8835_400000044310_.wvu.PrintTitles" hidden="1">#REF!</definedName>
    <definedName name="Z_344F672A_C0FF_11D2_8835_400000044310_.wvu.PrintArea" hidden="1">#REF!</definedName>
    <definedName name="Z_344F672A_C0FF_11D2_8835_400000044310_.wvu.PrintTitles" hidden="1">#REF!</definedName>
    <definedName name="Z_344F672B_C0FF_11D2_8835_400000044310_.wvu.PrintArea" hidden="1">#REF!</definedName>
    <definedName name="Z_344F672B_C0FF_11D2_8835_400000044310_.wvu.PrintTitles" hidden="1">#REF!</definedName>
    <definedName name="Z_344F672C_C0FF_11D2_8835_400000044310_.wvu.PrintArea" hidden="1">#REF!</definedName>
    <definedName name="Z_344F672C_C0FF_11D2_8835_400000044310_.wvu.PrintTitles" hidden="1">#REF!</definedName>
    <definedName name="Z_344F672D_C0FF_11D2_8835_400000044310_.wvu.PrintArea" hidden="1">#REF!</definedName>
    <definedName name="Z_344F672D_C0FF_11D2_8835_400000044310_.wvu.PrintTitles" hidden="1">#REF!</definedName>
    <definedName name="Z_344F672E_C0FF_11D2_8835_400000044310_.wvu.PrintArea" hidden="1">#REF!</definedName>
    <definedName name="Z_344F672E_C0FF_11D2_8835_400000044310_.wvu.PrintTitles" hidden="1">#REF!</definedName>
    <definedName name="Z_345532F3_5FC0_11D3_8D27_400000044310_.wvu.PrintArea" hidden="1">#REF!</definedName>
    <definedName name="Z_345532F4_5FC0_11D3_8D27_400000044310_.wvu.PrintArea" hidden="1">#REF!</definedName>
    <definedName name="Z_345532F5_5FC0_11D3_8D27_400000044310_.wvu.Cols" hidden="1">#REF!,#REF!</definedName>
    <definedName name="Z_345532F5_5FC0_11D3_8D27_400000044310_.wvu.PrintArea" hidden="1">#REF!</definedName>
    <definedName name="Z_345532F6_5FC0_11D3_8D27_400000044310_.wvu.PrintArea" hidden="1">#REF!</definedName>
    <definedName name="Z_345532F7_5FC0_11D3_8D27_400000044310_.wvu.PrintArea" hidden="1">#REF!</definedName>
    <definedName name="Z_345532F7_5FC0_11D3_8D27_400000044310_.wvu.PrintTitles" hidden="1">#REF!</definedName>
    <definedName name="Z_345532F8_5FC0_11D3_8D27_400000044310_.wvu.PrintArea" hidden="1">#REF!</definedName>
    <definedName name="Z_345532F8_5FC0_11D3_8D27_400000044310_.wvu.PrintTitles" hidden="1">#REF!</definedName>
    <definedName name="Z_345532F9_5FC0_11D3_8D27_400000044310_.wvu.PrintArea" hidden="1">#REF!</definedName>
    <definedName name="Z_345532FA_5FC0_11D3_8D27_400000044310_.wvu.PrintArea" hidden="1">#REF!</definedName>
    <definedName name="Z_345532FB_5FC0_11D3_8D27_400000044310_.wvu.PrintArea" hidden="1">#REF!</definedName>
    <definedName name="Z_345532FB_5FC0_11D3_8D27_400000044310_.wvu.PrintTitles" hidden="1">#REF!</definedName>
    <definedName name="Z_345532FC_5FC0_11D3_8D27_400000044310_.wvu.PrintArea" hidden="1">#REF!</definedName>
    <definedName name="Z_345532FC_5FC0_11D3_8D27_400000044310_.wvu.PrintTitles" hidden="1">#REF!</definedName>
    <definedName name="Z_345532FD_5FC0_11D3_8D27_400000044310_.wvu.PrintArea" hidden="1">#REF!</definedName>
    <definedName name="Z_345532FD_5FC0_11D3_8D27_400000044310_.wvu.PrintTitles" hidden="1">#REF!</definedName>
    <definedName name="Z_345532FE_5FC0_11D3_8D27_400000044310_.wvu.PrintArea" hidden="1">#REF!</definedName>
    <definedName name="Z_345532FE_5FC0_11D3_8D27_400000044310_.wvu.PrintTitles" hidden="1">#REF!</definedName>
    <definedName name="Z_345532FF_5FC0_11D3_8D27_400000044310_.wvu.PrintArea" hidden="1">#REF!</definedName>
    <definedName name="Z_345532FF_5FC0_11D3_8D27_400000044310_.wvu.PrintTitles" hidden="1">#REF!</definedName>
    <definedName name="Z_34553300_5FC0_11D3_8D27_400000044310_.wvu.PrintArea" hidden="1">#REF!</definedName>
    <definedName name="Z_34553300_5FC0_11D3_8D27_400000044310_.wvu.PrintTitles" hidden="1">#REF!</definedName>
    <definedName name="Z_34553301_5FC0_11D3_8D27_400000044310_.wvu.PrintArea" hidden="1">#REF!</definedName>
    <definedName name="Z_34553301_5FC0_11D3_8D27_400000044310_.wvu.PrintTitles" hidden="1">#REF!</definedName>
    <definedName name="Z_34553302_5FC0_11D3_8D27_400000044310_.wvu.PrintArea" hidden="1">#REF!</definedName>
    <definedName name="Z_34553302_5FC0_11D3_8D27_400000044310_.wvu.PrintTitles" hidden="1">#REF!</definedName>
    <definedName name="Z_35BF42F5_2E54_11D3_8CE0_400000044310_.wvu.PrintArea" hidden="1">#REF!</definedName>
    <definedName name="Z_35BF42F6_2E54_11D3_8CE0_400000044310_.wvu.PrintArea" hidden="1">#REF!</definedName>
    <definedName name="Z_35BF42F7_2E54_11D3_8CE0_400000044310_.wvu.Cols" hidden="1">#REF!,#REF!</definedName>
    <definedName name="Z_35BF42F7_2E54_11D3_8CE0_400000044310_.wvu.PrintArea" hidden="1">#REF!</definedName>
    <definedName name="Z_35BF42F8_2E54_11D3_8CE0_400000044310_.wvu.PrintArea" hidden="1">#REF!</definedName>
    <definedName name="Z_35BF42F9_2E54_11D3_8CE0_400000044310_.wvu.PrintArea" hidden="1">#REF!</definedName>
    <definedName name="Z_35BF42F9_2E54_11D3_8CE0_400000044310_.wvu.PrintTitles" hidden="1">#REF!</definedName>
    <definedName name="Z_35BF42FA_2E54_11D3_8CE0_400000044310_.wvu.PrintArea" hidden="1">#REF!</definedName>
    <definedName name="Z_35BF42FA_2E54_11D3_8CE0_400000044310_.wvu.PrintTitles" hidden="1">#REF!</definedName>
    <definedName name="Z_35BF42FB_2E54_11D3_8CE0_400000044310_.wvu.PrintArea" hidden="1">#REF!</definedName>
    <definedName name="Z_35BF42FC_2E54_11D3_8CE0_400000044310_.wvu.PrintArea" hidden="1">#REF!</definedName>
    <definedName name="Z_35BF42FD_2E54_11D3_8CE0_400000044310_.wvu.PrintArea" hidden="1">#REF!</definedName>
    <definedName name="Z_35BF42FD_2E54_11D3_8CE0_400000044310_.wvu.PrintTitles" hidden="1">#REF!</definedName>
    <definedName name="Z_35BF42FE_2E54_11D3_8CE0_400000044310_.wvu.PrintArea" hidden="1">#REF!</definedName>
    <definedName name="Z_35BF42FE_2E54_11D3_8CE0_400000044310_.wvu.PrintTitles" hidden="1">#REF!</definedName>
    <definedName name="Z_35BF42FF_2E54_11D3_8CE0_400000044310_.wvu.PrintArea" hidden="1">#REF!</definedName>
    <definedName name="Z_35BF42FF_2E54_11D3_8CE0_400000044310_.wvu.PrintTitles" hidden="1">#REF!</definedName>
    <definedName name="Z_35BF4300_2E54_11D3_8CE0_400000044310_.wvu.PrintArea" hidden="1">#REF!</definedName>
    <definedName name="Z_35BF4300_2E54_11D3_8CE0_400000044310_.wvu.PrintTitles" hidden="1">#REF!</definedName>
    <definedName name="Z_35BF4301_2E54_11D3_8CE0_400000044310_.wvu.PrintArea" hidden="1">#REF!</definedName>
    <definedName name="Z_35BF4301_2E54_11D3_8CE0_400000044310_.wvu.PrintTitles" hidden="1">#REF!</definedName>
    <definedName name="Z_35BF4302_2E54_11D3_8CE0_400000044310_.wvu.PrintArea" hidden="1">#REF!</definedName>
    <definedName name="Z_35BF4302_2E54_11D3_8CE0_400000044310_.wvu.PrintTitles" hidden="1">#REF!</definedName>
    <definedName name="Z_35BF4303_2E54_11D3_8CE0_400000044310_.wvu.PrintArea" hidden="1">#REF!</definedName>
    <definedName name="Z_35BF4303_2E54_11D3_8CE0_400000044310_.wvu.PrintTitles" hidden="1">#REF!</definedName>
    <definedName name="Z_35BF4304_2E54_11D3_8CE0_400000044310_.wvu.PrintArea" hidden="1">#REF!</definedName>
    <definedName name="Z_35BF4304_2E54_11D3_8CE0_400000044310_.wvu.PrintTitles" hidden="1">#REF!</definedName>
    <definedName name="Z_3CA8FCC2_049C_11D3_8CDF_400000044310_.wvu.PrintArea" hidden="1">#REF!</definedName>
    <definedName name="Z_3CA8FCC3_049C_11D3_8CDF_400000044310_.wvu.PrintArea" hidden="1">#REF!</definedName>
    <definedName name="Z_3CA8FCC4_049C_11D3_8CDF_400000044310_.wvu.Cols" hidden="1">#REF!,#REF!</definedName>
    <definedName name="Z_3CA8FCC4_049C_11D3_8CDF_400000044310_.wvu.PrintArea" hidden="1">#REF!</definedName>
    <definedName name="Z_3CA8FCC5_049C_11D3_8CDF_400000044310_.wvu.PrintArea" hidden="1">#REF!</definedName>
    <definedName name="Z_3CA8FCC6_049C_11D3_8CDF_400000044310_.wvu.PrintArea" hidden="1">#REF!</definedName>
    <definedName name="Z_3CA8FCC6_049C_11D3_8CDF_400000044310_.wvu.PrintTitles" hidden="1">#REF!</definedName>
    <definedName name="Z_3CA8FCC7_049C_11D3_8CDF_400000044310_.wvu.PrintArea" hidden="1">#REF!</definedName>
    <definedName name="Z_3CA8FCC7_049C_11D3_8CDF_400000044310_.wvu.PrintTitles" hidden="1">#REF!</definedName>
    <definedName name="Z_3CA8FCC8_049C_11D3_8CDF_400000044310_.wvu.PrintArea" hidden="1">#REF!</definedName>
    <definedName name="Z_3CA8FCC9_049C_11D3_8CDF_400000044310_.wvu.PrintArea" hidden="1">#REF!</definedName>
    <definedName name="Z_3CA8FCCA_049C_11D3_8CDF_400000044310_.wvu.PrintArea" hidden="1">#REF!</definedName>
    <definedName name="Z_3CA8FCCA_049C_11D3_8CDF_400000044310_.wvu.PrintTitles" hidden="1">#REF!</definedName>
    <definedName name="Z_3CA8FCCB_049C_11D3_8CDF_400000044310_.wvu.PrintArea" hidden="1">#REF!</definedName>
    <definedName name="Z_3CA8FCCB_049C_11D3_8CDF_400000044310_.wvu.PrintTitles" hidden="1">#REF!</definedName>
    <definedName name="Z_3CA8FCCC_049C_11D3_8CDF_400000044310_.wvu.PrintArea" hidden="1">#REF!</definedName>
    <definedName name="Z_3CA8FCCC_049C_11D3_8CDF_400000044310_.wvu.PrintTitles" hidden="1">#REF!</definedName>
    <definedName name="Z_3CA8FCCD_049C_11D3_8CDF_400000044310_.wvu.PrintArea" hidden="1">#REF!</definedName>
    <definedName name="Z_3CA8FCCD_049C_11D3_8CDF_400000044310_.wvu.PrintTitles" hidden="1">#REF!</definedName>
    <definedName name="Z_3CA8FCCE_049C_11D3_8CDF_400000044310_.wvu.PrintArea" hidden="1">#REF!</definedName>
    <definedName name="Z_3CA8FCCE_049C_11D3_8CDF_400000044310_.wvu.PrintTitles" hidden="1">#REF!</definedName>
    <definedName name="Z_3CA8FCCF_049C_11D3_8CDF_400000044310_.wvu.PrintArea" hidden="1">#REF!</definedName>
    <definedName name="Z_3CA8FCCF_049C_11D3_8CDF_400000044310_.wvu.PrintTitles" hidden="1">#REF!</definedName>
    <definedName name="Z_3CA8FCD0_049C_11D3_8CDF_400000044310_.wvu.PrintArea" hidden="1">#REF!</definedName>
    <definedName name="Z_3CA8FCD0_049C_11D3_8CDF_400000044310_.wvu.PrintTitles" hidden="1">#REF!</definedName>
    <definedName name="Z_3CA8FCD1_049C_11D3_8CDF_400000044310_.wvu.PrintArea" hidden="1">#REF!</definedName>
    <definedName name="Z_3CA8FCD1_049C_11D3_8CDF_400000044310_.wvu.PrintTitles" hidden="1">#REF!</definedName>
    <definedName name="Z_3CF8B783_55A0_11D3_8D27_400000044310_.wvu.PrintArea" hidden="1">#REF!</definedName>
    <definedName name="Z_3CF8B784_55A0_11D3_8D27_400000044310_.wvu.PrintArea" hidden="1">#REF!</definedName>
    <definedName name="Z_3CF8B785_55A0_11D3_8D27_400000044310_.wvu.Cols" hidden="1">#REF!,#REF!</definedName>
    <definedName name="Z_3CF8B785_55A0_11D3_8D27_400000044310_.wvu.PrintArea" hidden="1">#REF!</definedName>
    <definedName name="Z_3CF8B786_55A0_11D3_8D27_400000044310_.wvu.PrintArea" hidden="1">#REF!</definedName>
    <definedName name="Z_3CF8B787_55A0_11D3_8D27_400000044310_.wvu.PrintArea" hidden="1">#REF!</definedName>
    <definedName name="Z_3CF8B787_55A0_11D3_8D27_400000044310_.wvu.PrintTitles" hidden="1">#REF!</definedName>
    <definedName name="Z_3CF8B788_55A0_11D3_8D27_400000044310_.wvu.PrintArea" hidden="1">#REF!</definedName>
    <definedName name="Z_3CF8B788_55A0_11D3_8D27_400000044310_.wvu.PrintTitles" hidden="1">#REF!</definedName>
    <definedName name="Z_3CF8B789_55A0_11D3_8D27_400000044310_.wvu.PrintArea" hidden="1">#REF!</definedName>
    <definedName name="Z_3CF8B78A_55A0_11D3_8D27_400000044310_.wvu.PrintArea" hidden="1">#REF!</definedName>
    <definedName name="Z_3CF8B78B_55A0_11D3_8D27_400000044310_.wvu.PrintArea" hidden="1">#REF!</definedName>
    <definedName name="Z_3CF8B78B_55A0_11D3_8D27_400000044310_.wvu.PrintTitles" hidden="1">#REF!</definedName>
    <definedName name="Z_3CF8B78C_55A0_11D3_8D27_400000044310_.wvu.PrintArea" hidden="1">#REF!</definedName>
    <definedName name="Z_3CF8B78C_55A0_11D3_8D27_400000044310_.wvu.PrintTitles" hidden="1">#REF!</definedName>
    <definedName name="Z_3CF8B78D_55A0_11D3_8D27_400000044310_.wvu.PrintArea" hidden="1">#REF!</definedName>
    <definedName name="Z_3CF8B78D_55A0_11D3_8D27_400000044310_.wvu.PrintTitles" hidden="1">#REF!</definedName>
    <definedName name="Z_3CF8B78E_55A0_11D3_8D27_400000044310_.wvu.PrintArea" hidden="1">#REF!</definedName>
    <definedName name="Z_3CF8B78E_55A0_11D3_8D27_400000044310_.wvu.PrintTitles" hidden="1">#REF!</definedName>
    <definedName name="Z_3CF8B78F_55A0_11D3_8D27_400000044310_.wvu.PrintArea" hidden="1">#REF!</definedName>
    <definedName name="Z_3CF8B78F_55A0_11D3_8D27_400000044310_.wvu.PrintTitles" hidden="1">#REF!</definedName>
    <definedName name="Z_3CF8B790_55A0_11D3_8D27_400000044310_.wvu.PrintArea" hidden="1">#REF!</definedName>
    <definedName name="Z_3CF8B790_55A0_11D3_8D27_400000044310_.wvu.PrintTitles" hidden="1">#REF!</definedName>
    <definedName name="Z_3CF8B791_55A0_11D3_8D27_400000044310_.wvu.PrintArea" hidden="1">#REF!</definedName>
    <definedName name="Z_3CF8B791_55A0_11D3_8D27_400000044310_.wvu.PrintTitles" hidden="1">#REF!</definedName>
    <definedName name="Z_3CF8B792_55A0_11D3_8D27_400000044310_.wvu.PrintArea" hidden="1">#REF!</definedName>
    <definedName name="Z_3CF8B792_55A0_11D3_8D27_400000044310_.wvu.PrintTitles" hidden="1">#REF!</definedName>
    <definedName name="Z_3CF8B798_55A0_11D3_8D27_400000044310_.wvu.PrintArea" hidden="1">#REF!</definedName>
    <definedName name="Z_3CF8B799_55A0_11D3_8D27_400000044310_.wvu.PrintArea" hidden="1">#REF!</definedName>
    <definedName name="Z_3CF8B79A_55A0_11D3_8D27_400000044310_.wvu.Cols" hidden="1">#REF!,#REF!</definedName>
    <definedName name="Z_3CF8B79A_55A0_11D3_8D27_400000044310_.wvu.PrintArea" hidden="1">#REF!</definedName>
    <definedName name="Z_3CF8B79B_55A0_11D3_8D27_400000044310_.wvu.PrintArea" hidden="1">#REF!</definedName>
    <definedName name="Z_3CF8B79C_55A0_11D3_8D27_400000044310_.wvu.PrintArea" hidden="1">#REF!</definedName>
    <definedName name="Z_3CF8B79C_55A0_11D3_8D27_400000044310_.wvu.PrintTitles" hidden="1">#REF!</definedName>
    <definedName name="Z_3CF8B79D_55A0_11D3_8D27_400000044310_.wvu.PrintArea" hidden="1">#REF!</definedName>
    <definedName name="Z_3CF8B79D_55A0_11D3_8D27_400000044310_.wvu.PrintTitles" hidden="1">#REF!</definedName>
    <definedName name="Z_3CF8B79E_55A0_11D3_8D27_400000044310_.wvu.PrintArea" hidden="1">#REF!</definedName>
    <definedName name="Z_3CF8B79F_55A0_11D3_8D27_400000044310_.wvu.PrintArea" hidden="1">#REF!</definedName>
    <definedName name="Z_3CF8B7A0_55A0_11D3_8D27_400000044310_.wvu.PrintArea" hidden="1">#REF!</definedName>
    <definedName name="Z_3CF8B7A0_55A0_11D3_8D27_400000044310_.wvu.PrintTitles" hidden="1">#REF!</definedName>
    <definedName name="Z_3CF8B7A1_55A0_11D3_8D27_400000044310_.wvu.PrintArea" hidden="1">#REF!</definedName>
    <definedName name="Z_3CF8B7A1_55A0_11D3_8D27_400000044310_.wvu.PrintTitles" hidden="1">#REF!</definedName>
    <definedName name="Z_3CF8B7A2_55A0_11D3_8D27_400000044310_.wvu.PrintArea" hidden="1">#REF!</definedName>
    <definedName name="Z_3CF8B7A2_55A0_11D3_8D27_400000044310_.wvu.PrintTitles" hidden="1">#REF!</definedName>
    <definedName name="Z_3CF8B7A3_55A0_11D3_8D27_400000044310_.wvu.PrintArea" hidden="1">#REF!</definedName>
    <definedName name="Z_3CF8B7A3_55A0_11D3_8D27_400000044310_.wvu.PrintTitles" hidden="1">#REF!</definedName>
    <definedName name="Z_3CF8B7A4_55A0_11D3_8D27_400000044310_.wvu.PrintArea" hidden="1">#REF!</definedName>
    <definedName name="Z_3CF8B7A4_55A0_11D3_8D27_400000044310_.wvu.PrintTitles" hidden="1">#REF!</definedName>
    <definedName name="Z_3CF8B7A5_55A0_11D3_8D27_400000044310_.wvu.PrintArea" hidden="1">#REF!</definedName>
    <definedName name="Z_3CF8B7A5_55A0_11D3_8D27_400000044310_.wvu.PrintTitles" hidden="1">#REF!</definedName>
    <definedName name="Z_3CF8B7A6_55A0_11D3_8D27_400000044310_.wvu.PrintArea" hidden="1">#REF!</definedName>
    <definedName name="Z_3CF8B7A6_55A0_11D3_8D27_400000044310_.wvu.PrintTitles" hidden="1">#REF!</definedName>
    <definedName name="Z_3CF8B7A7_55A0_11D3_8D27_400000044310_.wvu.PrintArea" hidden="1">#REF!</definedName>
    <definedName name="Z_3CF8B7A7_55A0_11D3_8D27_400000044310_.wvu.PrintTitles" hidden="1">#REF!</definedName>
    <definedName name="Z_3ED52843_7DA7_11D3_8D29_400000044310_.wvu.PrintArea" hidden="1">#REF!</definedName>
    <definedName name="Z_3ED52844_7DA7_11D3_8D29_400000044310_.wvu.PrintArea" hidden="1">#REF!</definedName>
    <definedName name="Z_3ED52845_7DA7_11D3_8D29_400000044310_.wvu.Cols" hidden="1">#REF!,#REF!</definedName>
    <definedName name="Z_3ED52845_7DA7_11D3_8D29_400000044310_.wvu.PrintArea" hidden="1">#REF!</definedName>
    <definedName name="Z_3ED52846_7DA7_11D3_8D29_400000044310_.wvu.PrintArea" hidden="1">#REF!</definedName>
    <definedName name="Z_3ED52847_7DA7_11D3_8D29_400000044310_.wvu.PrintArea" hidden="1">#REF!</definedName>
    <definedName name="Z_3ED52847_7DA7_11D3_8D29_400000044310_.wvu.PrintTitles" hidden="1">#REF!</definedName>
    <definedName name="Z_3ED52848_7DA7_11D3_8D29_400000044310_.wvu.PrintArea" hidden="1">#REF!</definedName>
    <definedName name="Z_3ED52848_7DA7_11D3_8D29_400000044310_.wvu.PrintTitles" hidden="1">#REF!</definedName>
    <definedName name="Z_3ED52849_7DA7_11D3_8D29_400000044310_.wvu.PrintArea" hidden="1">#REF!</definedName>
    <definedName name="Z_3ED5284A_7DA7_11D3_8D29_400000044310_.wvu.PrintArea" hidden="1">#REF!</definedName>
    <definedName name="Z_3ED5284B_7DA7_11D3_8D29_400000044310_.wvu.PrintArea" hidden="1">#REF!</definedName>
    <definedName name="Z_3ED5284B_7DA7_11D3_8D29_400000044310_.wvu.PrintTitles" hidden="1">#REF!</definedName>
    <definedName name="Z_3ED5284C_7DA7_11D3_8D29_400000044310_.wvu.PrintArea" hidden="1">#REF!</definedName>
    <definedName name="Z_3ED5284C_7DA7_11D3_8D29_400000044310_.wvu.PrintTitles" hidden="1">#REF!</definedName>
    <definedName name="Z_3ED5284D_7DA7_11D3_8D29_400000044310_.wvu.PrintArea" hidden="1">#REF!</definedName>
    <definedName name="Z_3ED5284D_7DA7_11D3_8D29_400000044310_.wvu.PrintTitles" hidden="1">#REF!</definedName>
    <definedName name="Z_3ED5284E_7DA7_11D3_8D29_400000044310_.wvu.PrintArea" hidden="1">#REF!</definedName>
    <definedName name="Z_3ED5284E_7DA7_11D3_8D29_400000044310_.wvu.PrintTitles" hidden="1">#REF!</definedName>
    <definedName name="Z_3ED5284F_7DA7_11D3_8D29_400000044310_.wvu.PrintArea" hidden="1">#REF!</definedName>
    <definedName name="Z_3ED5284F_7DA7_11D3_8D29_400000044310_.wvu.PrintTitles" hidden="1">#REF!</definedName>
    <definedName name="Z_3ED52850_7DA7_11D3_8D29_400000044310_.wvu.PrintArea" hidden="1">#REF!</definedName>
    <definedName name="Z_3ED52850_7DA7_11D3_8D29_400000044310_.wvu.PrintTitles" hidden="1">#REF!</definedName>
    <definedName name="Z_3ED52851_7DA7_11D3_8D29_400000044310_.wvu.PrintArea" hidden="1">#REF!</definedName>
    <definedName name="Z_3ED52851_7DA7_11D3_8D29_400000044310_.wvu.PrintTitles" hidden="1">#REF!</definedName>
    <definedName name="Z_3ED52852_7DA7_11D3_8D29_400000044310_.wvu.PrintArea" hidden="1">#REF!</definedName>
    <definedName name="Z_3ED52852_7DA7_11D3_8D29_400000044310_.wvu.PrintTitles" hidden="1">#REF!</definedName>
    <definedName name="Z_418DF6FE_13EF_11D2_8C37_00A0C92A9A63_.wvu.PrintArea" localSheetId="1" hidden="1">#REF!</definedName>
    <definedName name="Z_418DF6FE_13EF_11D2_8C37_00A0C92A9A63_.wvu.PrintArea" hidden="1">#REF!</definedName>
    <definedName name="Z_418DF6FE_13EF_11D2_8C37_00A0C92A9A63_.wvu.PrintTitles" localSheetId="1" hidden="1">#REF!</definedName>
    <definedName name="Z_418DF6FE_13EF_11D2_8C37_00A0C92A9A63_.wvu.PrintTitles" hidden="1">#REF!</definedName>
    <definedName name="Z_418DF6FE_13EF_11D2_8C37_00A0C92A9A63_.wvu.Rows" localSheetId="7" hidden="1">#REF!,#REF!,#REF!,#REF!,#REF!,#REF!,#REF!</definedName>
    <definedName name="Z_418DF6FE_13EF_11D2_8C37_00A0C92A9A63_.wvu.Rows" localSheetId="8" hidden="1">#REF!,#REF!,#REF!,#REF!,#REF!,#REF!,#REF!</definedName>
    <definedName name="Z_418DF6FE_13EF_11D2_8C37_00A0C92A9A63_.wvu.Rows" localSheetId="9" hidden="1">#REF!,#REF!,#REF!,#REF!,#REF!,#REF!,#REF!</definedName>
    <definedName name="Z_418DF6FE_13EF_11D2_8C37_00A0C92A9A63_.wvu.Rows" localSheetId="1" hidden="1">#REF!,#REF!,#REF!,#REF!,#REF!,#REF!,#REF!</definedName>
    <definedName name="Z_418DF6FE_13EF_11D2_8C37_00A0C92A9A63_.wvu.Rows" localSheetId="2" hidden="1">#REF!,#REF!,#REF!,#REF!,#REF!,#REF!,#REF!</definedName>
    <definedName name="Z_418DF6FE_13EF_11D2_8C37_00A0C92A9A63_.wvu.Rows" hidden="1">#REF!,#REF!,#REF!,#REF!,#REF!,#REF!,#REF!</definedName>
    <definedName name="Z_418FFED4_856D_11D3_8D29_400000044310_.wvu.PrintArea" hidden="1">#REF!</definedName>
    <definedName name="Z_418FFED5_856D_11D3_8D29_400000044310_.wvu.PrintArea" hidden="1">#REF!</definedName>
    <definedName name="Z_418FFED6_856D_11D3_8D29_400000044310_.wvu.Cols" hidden="1">#REF!,#REF!</definedName>
    <definedName name="Z_418FFED6_856D_11D3_8D29_400000044310_.wvu.PrintArea" hidden="1">#REF!</definedName>
    <definedName name="Z_418FFED7_856D_11D3_8D29_400000044310_.wvu.PrintArea" hidden="1">#REF!</definedName>
    <definedName name="Z_418FFED8_856D_11D3_8D29_400000044310_.wvu.PrintArea" hidden="1">#REF!</definedName>
    <definedName name="Z_418FFED8_856D_11D3_8D29_400000044310_.wvu.PrintTitles" hidden="1">#REF!</definedName>
    <definedName name="Z_418FFED9_856D_11D3_8D29_400000044310_.wvu.PrintArea" hidden="1">#REF!</definedName>
    <definedName name="Z_418FFED9_856D_11D3_8D29_400000044310_.wvu.PrintTitles" hidden="1">#REF!</definedName>
    <definedName name="Z_418FFEDA_856D_11D3_8D29_400000044310_.wvu.PrintArea" hidden="1">#REF!</definedName>
    <definedName name="Z_418FFEDB_856D_11D3_8D29_400000044310_.wvu.PrintArea" hidden="1">#REF!</definedName>
    <definedName name="Z_418FFEDC_856D_11D3_8D29_400000044310_.wvu.PrintArea" hidden="1">#REF!</definedName>
    <definedName name="Z_418FFEDC_856D_11D3_8D29_400000044310_.wvu.PrintTitles" hidden="1">#REF!</definedName>
    <definedName name="Z_418FFEDD_856D_11D3_8D29_400000044310_.wvu.PrintArea" hidden="1">#REF!</definedName>
    <definedName name="Z_418FFEDD_856D_11D3_8D29_400000044310_.wvu.PrintTitles" hidden="1">#REF!</definedName>
    <definedName name="Z_418FFEDE_856D_11D3_8D29_400000044310_.wvu.PrintArea" hidden="1">#REF!</definedName>
    <definedName name="Z_418FFEDE_856D_11D3_8D29_400000044310_.wvu.PrintTitles" hidden="1">#REF!</definedName>
    <definedName name="Z_418FFEDF_856D_11D3_8D29_400000044310_.wvu.PrintArea" hidden="1">#REF!</definedName>
    <definedName name="Z_418FFEDF_856D_11D3_8D29_400000044310_.wvu.PrintTitles" hidden="1">#REF!</definedName>
    <definedName name="Z_418FFEE0_856D_11D3_8D29_400000044310_.wvu.PrintArea" hidden="1">#REF!</definedName>
    <definedName name="Z_418FFEE0_856D_11D3_8D29_400000044310_.wvu.PrintTitles" hidden="1">#REF!</definedName>
    <definedName name="Z_418FFEE1_856D_11D3_8D29_400000044310_.wvu.PrintArea" hidden="1">#REF!</definedName>
    <definedName name="Z_418FFEE1_856D_11D3_8D29_400000044310_.wvu.PrintTitles" hidden="1">#REF!</definedName>
    <definedName name="Z_418FFEE2_856D_11D3_8D29_400000044310_.wvu.PrintArea" hidden="1">#REF!</definedName>
    <definedName name="Z_418FFEE2_856D_11D3_8D29_400000044310_.wvu.PrintTitles" hidden="1">#REF!</definedName>
    <definedName name="Z_418FFEE3_856D_11D3_8D29_400000044310_.wvu.PrintArea" hidden="1">#REF!</definedName>
    <definedName name="Z_418FFEE3_856D_11D3_8D29_400000044310_.wvu.PrintTitles" hidden="1">#REF!</definedName>
    <definedName name="Z_41DAF6B8_96BC_11D3_8D29_400000044310_.wvu.PrintArea" hidden="1">#REF!</definedName>
    <definedName name="Z_41DAF6B9_96BC_11D3_8D29_400000044310_.wvu.PrintArea" hidden="1">#REF!</definedName>
    <definedName name="Z_41DAF6BA_96BC_11D3_8D29_400000044310_.wvu.Cols" hidden="1">#REF!,#REF!</definedName>
    <definedName name="Z_41DAF6BA_96BC_11D3_8D29_400000044310_.wvu.PrintArea" hidden="1">#REF!</definedName>
    <definedName name="Z_41DAF6BB_96BC_11D3_8D29_400000044310_.wvu.PrintArea" hidden="1">#REF!</definedName>
    <definedName name="Z_41DAF6BC_96BC_11D3_8D29_400000044310_.wvu.PrintArea" hidden="1">#REF!</definedName>
    <definedName name="Z_41DAF6BC_96BC_11D3_8D29_400000044310_.wvu.PrintTitles" hidden="1">#REF!</definedName>
    <definedName name="Z_41DAF6BD_96BC_11D3_8D29_400000044310_.wvu.PrintArea" hidden="1">#REF!</definedName>
    <definedName name="Z_41DAF6BD_96BC_11D3_8D29_400000044310_.wvu.PrintTitles" hidden="1">#REF!</definedName>
    <definedName name="Z_41DAF6BE_96BC_11D3_8D29_400000044310_.wvu.PrintArea" hidden="1">#REF!</definedName>
    <definedName name="Z_41DAF6BF_96BC_11D3_8D29_400000044310_.wvu.PrintArea" hidden="1">#REF!</definedName>
    <definedName name="Z_41DAF6C0_96BC_11D3_8D29_400000044310_.wvu.PrintArea" hidden="1">#REF!</definedName>
    <definedName name="Z_41DAF6C0_96BC_11D3_8D29_400000044310_.wvu.PrintTitles" hidden="1">#REF!</definedName>
    <definedName name="Z_41DAF6C1_96BC_11D3_8D29_400000044310_.wvu.PrintArea" hidden="1">#REF!</definedName>
    <definedName name="Z_41DAF6C1_96BC_11D3_8D29_400000044310_.wvu.PrintTitles" hidden="1">#REF!</definedName>
    <definedName name="Z_41DAF6C2_96BC_11D3_8D29_400000044310_.wvu.PrintArea" hidden="1">#REF!</definedName>
    <definedName name="Z_41DAF6C2_96BC_11D3_8D29_400000044310_.wvu.PrintTitles" hidden="1">#REF!</definedName>
    <definedName name="Z_41DAF6C3_96BC_11D3_8D29_400000044310_.wvu.PrintArea" hidden="1">#REF!</definedName>
    <definedName name="Z_41DAF6C3_96BC_11D3_8D29_400000044310_.wvu.PrintTitles" hidden="1">#REF!</definedName>
    <definedName name="Z_41DAF6C4_96BC_11D3_8D29_400000044310_.wvu.PrintArea" hidden="1">#REF!</definedName>
    <definedName name="Z_41DAF6C4_96BC_11D3_8D29_400000044310_.wvu.PrintTitles" hidden="1">#REF!</definedName>
    <definedName name="Z_41DAF6C5_96BC_11D3_8D29_400000044310_.wvu.PrintArea" hidden="1">#REF!</definedName>
    <definedName name="Z_41DAF6C5_96BC_11D3_8D29_400000044310_.wvu.PrintTitles" hidden="1">#REF!</definedName>
    <definedName name="Z_41DAF6C6_96BC_11D3_8D29_400000044310_.wvu.PrintArea" hidden="1">#REF!</definedName>
    <definedName name="Z_41DAF6C6_96BC_11D3_8D29_400000044310_.wvu.PrintTitles" hidden="1">#REF!</definedName>
    <definedName name="Z_41DAF6C7_96BC_11D3_8D29_400000044310_.wvu.PrintArea" hidden="1">#REF!</definedName>
    <definedName name="Z_41DAF6C7_96BC_11D3_8D29_400000044310_.wvu.PrintTitles" hidden="1">#REF!</definedName>
    <definedName name="Z_43175A49_9C44_11D3_8D29_400000044310_.wvu.PrintArea" hidden="1">#REF!</definedName>
    <definedName name="Z_43175A4A_9C44_11D3_8D29_400000044310_.wvu.PrintArea" hidden="1">#REF!</definedName>
    <definedName name="Z_43175A4B_9C44_11D3_8D29_400000044310_.wvu.Cols" hidden="1">#REF!,#REF!</definedName>
    <definedName name="Z_43175A4B_9C44_11D3_8D29_400000044310_.wvu.PrintArea" hidden="1">#REF!</definedName>
    <definedName name="Z_43175A4C_9C44_11D3_8D29_400000044310_.wvu.PrintArea" hidden="1">#REF!</definedName>
    <definedName name="Z_43175A4D_9C44_11D3_8D29_400000044310_.wvu.PrintArea" hidden="1">#REF!</definedName>
    <definedName name="Z_43175A4D_9C44_11D3_8D29_400000044310_.wvu.PrintTitles" hidden="1">#REF!</definedName>
    <definedName name="Z_43175A4E_9C44_11D3_8D29_400000044310_.wvu.PrintArea" hidden="1">#REF!</definedName>
    <definedName name="Z_43175A4E_9C44_11D3_8D29_400000044310_.wvu.PrintTitles" hidden="1">#REF!</definedName>
    <definedName name="Z_43175A4F_9C44_11D3_8D29_400000044310_.wvu.PrintArea" hidden="1">#REF!</definedName>
    <definedName name="Z_43175A50_9C44_11D3_8D29_400000044310_.wvu.PrintArea" hidden="1">#REF!</definedName>
    <definedName name="Z_43175A51_9C44_11D3_8D29_400000044310_.wvu.PrintArea" hidden="1">#REF!</definedName>
    <definedName name="Z_43175A51_9C44_11D3_8D29_400000044310_.wvu.PrintTitles" hidden="1">#REF!</definedName>
    <definedName name="Z_43175A52_9C44_11D3_8D29_400000044310_.wvu.PrintArea" hidden="1">#REF!</definedName>
    <definedName name="Z_43175A52_9C44_11D3_8D29_400000044310_.wvu.PrintTitles" hidden="1">#REF!</definedName>
    <definedName name="Z_43175A53_9C44_11D3_8D29_400000044310_.wvu.PrintArea" hidden="1">#REF!</definedName>
    <definedName name="Z_43175A53_9C44_11D3_8D29_400000044310_.wvu.PrintTitles" hidden="1">#REF!</definedName>
    <definedName name="Z_43175A54_9C44_11D3_8D29_400000044310_.wvu.PrintArea" hidden="1">#REF!</definedName>
    <definedName name="Z_43175A54_9C44_11D3_8D29_400000044310_.wvu.PrintTitles" hidden="1">#REF!</definedName>
    <definedName name="Z_43175A55_9C44_11D3_8D29_400000044310_.wvu.PrintArea" hidden="1">#REF!</definedName>
    <definedName name="Z_43175A55_9C44_11D3_8D29_400000044310_.wvu.PrintTitles" hidden="1">#REF!</definedName>
    <definedName name="Z_43175A56_9C44_11D3_8D29_400000044310_.wvu.PrintArea" hidden="1">#REF!</definedName>
    <definedName name="Z_43175A56_9C44_11D3_8D29_400000044310_.wvu.PrintTitles" hidden="1">#REF!</definedName>
    <definedName name="Z_43175A57_9C44_11D3_8D29_400000044310_.wvu.PrintArea" hidden="1">#REF!</definedName>
    <definedName name="Z_43175A57_9C44_11D3_8D29_400000044310_.wvu.PrintTitles" hidden="1">#REF!</definedName>
    <definedName name="Z_43175A58_9C44_11D3_8D29_400000044310_.wvu.PrintArea" hidden="1">#REF!</definedName>
    <definedName name="Z_43175A58_9C44_11D3_8D29_400000044310_.wvu.PrintTitles" hidden="1">#REF!</definedName>
    <definedName name="Z_443434B4_4E66_11D3_8D27_400000044310_.wvu.PrintArea" hidden="1">#REF!</definedName>
    <definedName name="Z_443434B5_4E66_11D3_8D27_400000044310_.wvu.PrintArea" hidden="1">#REF!</definedName>
    <definedName name="Z_443434B6_4E66_11D3_8D27_400000044310_.wvu.Cols" hidden="1">#REF!,#REF!</definedName>
    <definedName name="Z_443434B6_4E66_11D3_8D27_400000044310_.wvu.PrintArea" hidden="1">#REF!</definedName>
    <definedName name="Z_443434B7_4E66_11D3_8D27_400000044310_.wvu.PrintArea" hidden="1">#REF!</definedName>
    <definedName name="Z_443434B8_4E66_11D3_8D27_400000044310_.wvu.PrintArea" hidden="1">#REF!</definedName>
    <definedName name="Z_443434B8_4E66_11D3_8D27_400000044310_.wvu.PrintTitles" hidden="1">#REF!</definedName>
    <definedName name="Z_443434B9_4E66_11D3_8D27_400000044310_.wvu.PrintArea" hidden="1">#REF!</definedName>
    <definedName name="Z_443434B9_4E66_11D3_8D27_400000044310_.wvu.PrintTitles" hidden="1">#REF!</definedName>
    <definedName name="Z_443434BA_4E66_11D3_8D27_400000044310_.wvu.PrintArea" hidden="1">#REF!</definedName>
    <definedName name="Z_443434BB_4E66_11D3_8D27_400000044310_.wvu.PrintArea" hidden="1">#REF!</definedName>
    <definedName name="Z_443434BC_4E66_11D3_8D27_400000044310_.wvu.PrintArea" hidden="1">#REF!</definedName>
    <definedName name="Z_443434BC_4E66_11D3_8D27_400000044310_.wvu.PrintTitles" hidden="1">#REF!</definedName>
    <definedName name="Z_443434BD_4E66_11D3_8D27_400000044310_.wvu.PrintArea" hidden="1">#REF!</definedName>
    <definedName name="Z_443434BD_4E66_11D3_8D27_400000044310_.wvu.PrintTitles" hidden="1">#REF!</definedName>
    <definedName name="Z_443434BE_4E66_11D3_8D27_400000044310_.wvu.PrintArea" hidden="1">#REF!</definedName>
    <definedName name="Z_443434BE_4E66_11D3_8D27_400000044310_.wvu.PrintTitles" hidden="1">#REF!</definedName>
    <definedName name="Z_443434BF_4E66_11D3_8D27_400000044310_.wvu.PrintArea" hidden="1">#REF!</definedName>
    <definedName name="Z_443434BF_4E66_11D3_8D27_400000044310_.wvu.PrintTitles" hidden="1">#REF!</definedName>
    <definedName name="Z_443434C0_4E66_11D3_8D27_400000044310_.wvu.PrintArea" hidden="1">#REF!</definedName>
    <definedName name="Z_443434C0_4E66_11D3_8D27_400000044310_.wvu.PrintTitles" hidden="1">#REF!</definedName>
    <definedName name="Z_443434C1_4E66_11D3_8D27_400000044310_.wvu.PrintArea" hidden="1">#REF!</definedName>
    <definedName name="Z_443434C1_4E66_11D3_8D27_400000044310_.wvu.PrintTitles" hidden="1">#REF!</definedName>
    <definedName name="Z_443434C2_4E66_11D3_8D27_400000044310_.wvu.PrintArea" hidden="1">#REF!</definedName>
    <definedName name="Z_443434C2_4E66_11D3_8D27_400000044310_.wvu.PrintTitles" hidden="1">#REF!</definedName>
    <definedName name="Z_443434C3_4E66_11D3_8D27_400000044310_.wvu.PrintArea" hidden="1">#REF!</definedName>
    <definedName name="Z_443434C3_4E66_11D3_8D27_400000044310_.wvu.PrintTitles" hidden="1">#REF!</definedName>
    <definedName name="Z_443434C8_4E66_11D3_8D27_400000044310_.wvu.PrintArea" hidden="1">#REF!</definedName>
    <definedName name="Z_443434C9_4E66_11D3_8D27_400000044310_.wvu.PrintArea" hidden="1">#REF!</definedName>
    <definedName name="Z_443434CA_4E66_11D3_8D27_400000044310_.wvu.Cols" hidden="1">#REF!,#REF!</definedName>
    <definedName name="Z_443434CA_4E66_11D3_8D27_400000044310_.wvu.PrintArea" hidden="1">#REF!</definedName>
    <definedName name="Z_443434CB_4E66_11D3_8D27_400000044310_.wvu.PrintArea" hidden="1">#REF!</definedName>
    <definedName name="Z_443434CC_4E66_11D3_8D27_400000044310_.wvu.PrintArea" hidden="1">#REF!</definedName>
    <definedName name="Z_443434CC_4E66_11D3_8D27_400000044310_.wvu.PrintTitles" hidden="1">#REF!</definedName>
    <definedName name="Z_443434CD_4E66_11D3_8D27_400000044310_.wvu.PrintArea" hidden="1">#REF!</definedName>
    <definedName name="Z_443434CD_4E66_11D3_8D27_400000044310_.wvu.PrintTitles" hidden="1">#REF!</definedName>
    <definedName name="Z_443434CE_4E66_11D3_8D27_400000044310_.wvu.PrintArea" hidden="1">#REF!</definedName>
    <definedName name="Z_443434CF_4E66_11D3_8D27_400000044310_.wvu.PrintArea" hidden="1">#REF!</definedName>
    <definedName name="Z_443434D0_4E66_11D3_8D27_400000044310_.wvu.PrintArea" hidden="1">#REF!</definedName>
    <definedName name="Z_443434D0_4E66_11D3_8D27_400000044310_.wvu.PrintTitles" hidden="1">#REF!</definedName>
    <definedName name="Z_443434D1_4E66_11D3_8D27_400000044310_.wvu.PrintArea" hidden="1">#REF!</definedName>
    <definedName name="Z_443434D1_4E66_11D3_8D27_400000044310_.wvu.PrintTitles" hidden="1">#REF!</definedName>
    <definedName name="Z_443434D2_4E66_11D3_8D27_400000044310_.wvu.PrintArea" hidden="1">#REF!</definedName>
    <definedName name="Z_443434D2_4E66_11D3_8D27_400000044310_.wvu.PrintTitles" hidden="1">#REF!</definedName>
    <definedName name="Z_443434D3_4E66_11D3_8D27_400000044310_.wvu.PrintArea" hidden="1">#REF!</definedName>
    <definedName name="Z_443434D3_4E66_11D3_8D27_400000044310_.wvu.PrintTitles" hidden="1">#REF!</definedName>
    <definedName name="Z_443434D4_4E66_11D3_8D27_400000044310_.wvu.PrintArea" hidden="1">#REF!</definedName>
    <definedName name="Z_443434D4_4E66_11D3_8D27_400000044310_.wvu.PrintTitles" hidden="1">#REF!</definedName>
    <definedName name="Z_443434D5_4E66_11D3_8D27_400000044310_.wvu.PrintArea" hidden="1">#REF!</definedName>
    <definedName name="Z_443434D5_4E66_11D3_8D27_400000044310_.wvu.PrintTitles" hidden="1">#REF!</definedName>
    <definedName name="Z_443434D6_4E66_11D3_8D27_400000044310_.wvu.PrintArea" hidden="1">#REF!</definedName>
    <definedName name="Z_443434D6_4E66_11D3_8D27_400000044310_.wvu.PrintTitles" hidden="1">#REF!</definedName>
    <definedName name="Z_443434D7_4E66_11D3_8D27_400000044310_.wvu.PrintArea" hidden="1">#REF!</definedName>
    <definedName name="Z_443434D7_4E66_11D3_8D27_400000044310_.wvu.PrintTitles" hidden="1">#REF!</definedName>
    <definedName name="Z_477A2FC4_655E_11D3_8D27_400000044310_.wvu.PrintArea" hidden="1">#REF!</definedName>
    <definedName name="Z_477A2FC5_655E_11D3_8D27_400000044310_.wvu.PrintArea" hidden="1">#REF!</definedName>
    <definedName name="Z_477A2FC6_655E_11D3_8D27_400000044310_.wvu.Cols" hidden="1">#REF!,#REF!</definedName>
    <definedName name="Z_477A2FC6_655E_11D3_8D27_400000044310_.wvu.PrintArea" hidden="1">#REF!</definedName>
    <definedName name="Z_477A2FC7_655E_11D3_8D27_400000044310_.wvu.PrintArea" hidden="1">#REF!</definedName>
    <definedName name="Z_477A2FC8_655E_11D3_8D27_400000044310_.wvu.PrintArea" hidden="1">#REF!</definedName>
    <definedName name="Z_477A2FC8_655E_11D3_8D27_400000044310_.wvu.PrintTitles" hidden="1">#REF!</definedName>
    <definedName name="Z_477A2FC9_655E_11D3_8D27_400000044310_.wvu.PrintArea" hidden="1">#REF!</definedName>
    <definedName name="Z_477A2FC9_655E_11D3_8D27_400000044310_.wvu.PrintTitles" hidden="1">#REF!</definedName>
    <definedName name="Z_477A2FCA_655E_11D3_8D27_400000044310_.wvu.PrintArea" hidden="1">#REF!</definedName>
    <definedName name="Z_477A2FCB_655E_11D3_8D27_400000044310_.wvu.PrintArea" hidden="1">#REF!</definedName>
    <definedName name="Z_477A2FCC_655E_11D3_8D27_400000044310_.wvu.PrintArea" hidden="1">#REF!</definedName>
    <definedName name="Z_477A2FCC_655E_11D3_8D27_400000044310_.wvu.PrintTitles" hidden="1">#REF!</definedName>
    <definedName name="Z_477A2FCD_655E_11D3_8D27_400000044310_.wvu.PrintArea" hidden="1">#REF!</definedName>
    <definedName name="Z_477A2FCD_655E_11D3_8D27_400000044310_.wvu.PrintTitles" hidden="1">#REF!</definedName>
    <definedName name="Z_477A2FCE_655E_11D3_8D27_400000044310_.wvu.PrintArea" hidden="1">#REF!</definedName>
    <definedName name="Z_477A2FCE_655E_11D3_8D27_400000044310_.wvu.PrintTitles" hidden="1">#REF!</definedName>
    <definedName name="Z_477A2FCF_655E_11D3_8D27_400000044310_.wvu.PrintArea" hidden="1">#REF!</definedName>
    <definedName name="Z_477A2FCF_655E_11D3_8D27_400000044310_.wvu.PrintTitles" hidden="1">#REF!</definedName>
    <definedName name="Z_477A2FD0_655E_11D3_8D27_400000044310_.wvu.PrintArea" hidden="1">#REF!</definedName>
    <definedName name="Z_477A2FD0_655E_11D3_8D27_400000044310_.wvu.PrintTitles" hidden="1">#REF!</definedName>
    <definedName name="Z_477A2FD1_655E_11D3_8D27_400000044310_.wvu.PrintArea" hidden="1">#REF!</definedName>
    <definedName name="Z_477A2FD1_655E_11D3_8D27_400000044310_.wvu.PrintTitles" hidden="1">#REF!</definedName>
    <definedName name="Z_477A2FD2_655E_11D3_8D27_400000044310_.wvu.PrintArea" hidden="1">#REF!</definedName>
    <definedName name="Z_477A2FD2_655E_11D3_8D27_400000044310_.wvu.PrintTitles" hidden="1">#REF!</definedName>
    <definedName name="Z_477A2FD3_655E_11D3_8D27_400000044310_.wvu.PrintArea" hidden="1">#REF!</definedName>
    <definedName name="Z_477A2FD3_655E_11D3_8D27_400000044310_.wvu.PrintTitles" hidden="1">#REF!</definedName>
    <definedName name="Z_47A8A184_BF69_11D2_8835_400000044310_.wvu.PrintArea" hidden="1">#REF!</definedName>
    <definedName name="Z_47A8A185_BF69_11D2_8835_400000044310_.wvu.PrintArea" hidden="1">#REF!</definedName>
    <definedName name="Z_47A8A186_BF69_11D2_8835_400000044310_.wvu.PrintArea" hidden="1">#REF!</definedName>
    <definedName name="Z_47A8A187_BF69_11D2_8835_400000044310_.wvu.Cols" hidden="1">#REF!,#REF!</definedName>
    <definedName name="Z_47A8A187_BF69_11D2_8835_400000044310_.wvu.PrintArea" hidden="1">#REF!</definedName>
    <definedName name="Z_47A8A188_BF69_11D2_8835_400000044310_.wvu.PrintArea" hidden="1">#REF!</definedName>
    <definedName name="Z_47A8A188_BF69_11D2_8835_400000044310_.wvu.PrintTitles" hidden="1">#REF!</definedName>
    <definedName name="Z_47A8A189_BF69_11D2_8835_400000044310_.wvu.PrintArea" hidden="1">#REF!</definedName>
    <definedName name="Z_47A8A189_BF69_11D2_8835_400000044310_.wvu.PrintTitles" hidden="1">#REF!</definedName>
    <definedName name="Z_47A8A18A_BF69_11D2_8835_400000044310_.wvu.PrintArea" hidden="1">#REF!</definedName>
    <definedName name="Z_47A8A18B_BF69_11D2_8835_400000044310_.wvu.PrintArea" hidden="1">#REF!</definedName>
    <definedName name="Z_47A8A18C_BF69_11D2_8835_400000044310_.wvu.PrintArea" hidden="1">#REF!</definedName>
    <definedName name="Z_47A8A18C_BF69_11D2_8835_400000044310_.wvu.PrintTitles" hidden="1">#REF!</definedName>
    <definedName name="Z_47A8A18D_BF69_11D2_8835_400000044310_.wvu.PrintArea" hidden="1">#REF!</definedName>
    <definedName name="Z_47A8A18D_BF69_11D2_8835_400000044310_.wvu.PrintTitles" hidden="1">#REF!</definedName>
    <definedName name="Z_47A8A18E_BF69_11D2_8835_400000044310_.wvu.PrintArea" hidden="1">#REF!</definedName>
    <definedName name="Z_47A8A18E_BF69_11D2_8835_400000044310_.wvu.PrintTitles" hidden="1">#REF!</definedName>
    <definedName name="Z_47A8A18F_BF69_11D2_8835_400000044310_.wvu.PrintArea" hidden="1">#REF!</definedName>
    <definedName name="Z_47A8A18F_BF69_11D2_8835_400000044310_.wvu.PrintTitles" hidden="1">#REF!</definedName>
    <definedName name="Z_47A8A190_BF69_11D2_8835_400000044310_.wvu.PrintArea" hidden="1">#REF!</definedName>
    <definedName name="Z_47A8A190_BF69_11D2_8835_400000044310_.wvu.PrintTitles" hidden="1">#REF!</definedName>
    <definedName name="Z_47A8A191_BF69_11D2_8835_400000044310_.wvu.PrintArea" hidden="1">#REF!</definedName>
    <definedName name="Z_47A8A191_BF69_11D2_8835_400000044310_.wvu.PrintTitles" hidden="1">#REF!</definedName>
    <definedName name="Z_47A8A192_BF69_11D2_8835_400000044310_.wvu.PrintArea" hidden="1">#REF!</definedName>
    <definedName name="Z_47A8A192_BF69_11D2_8835_400000044310_.wvu.PrintTitles" hidden="1">#REF!</definedName>
    <definedName name="Z_47A8A193_BF69_11D2_8835_400000044310_.wvu.PrintArea" hidden="1">#REF!</definedName>
    <definedName name="Z_47A8A193_BF69_11D2_8835_400000044310_.wvu.PrintTitles" hidden="1">#REF!</definedName>
    <definedName name="Z_47A8A1A9_BF69_11D2_8835_400000044310_.wvu.PrintArea" hidden="1">#REF!</definedName>
    <definedName name="Z_47A8A1AA_BF69_11D2_8835_400000044310_.wvu.PrintArea" hidden="1">#REF!</definedName>
    <definedName name="Z_47A8A1AB_BF69_11D2_8835_400000044310_.wvu.PrintArea" hidden="1">#REF!</definedName>
    <definedName name="Z_47A8A1AC_BF69_11D2_8835_400000044310_.wvu.Cols" hidden="1">#REF!,#REF!</definedName>
    <definedName name="Z_47A8A1AC_BF69_11D2_8835_400000044310_.wvu.PrintArea" hidden="1">#REF!</definedName>
    <definedName name="Z_47A8A1AD_BF69_11D2_8835_400000044310_.wvu.PrintArea" hidden="1">#REF!</definedName>
    <definedName name="Z_47A8A1AD_BF69_11D2_8835_400000044310_.wvu.PrintTitles" hidden="1">#REF!</definedName>
    <definedName name="Z_47A8A1AE_BF69_11D2_8835_400000044310_.wvu.PrintArea" hidden="1">#REF!</definedName>
    <definedName name="Z_47A8A1AE_BF69_11D2_8835_400000044310_.wvu.PrintTitles" hidden="1">#REF!</definedName>
    <definedName name="Z_47A8A1AF_BF69_11D2_8835_400000044310_.wvu.PrintArea" hidden="1">#REF!</definedName>
    <definedName name="Z_47A8A1B0_BF69_11D2_8835_400000044310_.wvu.PrintArea" hidden="1">#REF!</definedName>
    <definedName name="Z_47A8A1B1_BF69_11D2_8835_400000044310_.wvu.PrintArea" hidden="1">#REF!</definedName>
    <definedName name="Z_47A8A1B1_BF69_11D2_8835_400000044310_.wvu.PrintTitles" hidden="1">#REF!</definedName>
    <definedName name="Z_47A8A1B2_BF69_11D2_8835_400000044310_.wvu.PrintArea" hidden="1">#REF!</definedName>
    <definedName name="Z_47A8A1B2_BF69_11D2_8835_400000044310_.wvu.PrintTitles" hidden="1">#REF!</definedName>
    <definedName name="Z_47A8A1B3_BF69_11D2_8835_400000044310_.wvu.PrintArea" hidden="1">#REF!</definedName>
    <definedName name="Z_47A8A1B3_BF69_11D2_8835_400000044310_.wvu.PrintTitles" hidden="1">#REF!</definedName>
    <definedName name="Z_47A8A1B4_BF69_11D2_8835_400000044310_.wvu.PrintArea" hidden="1">#REF!</definedName>
    <definedName name="Z_47A8A1B4_BF69_11D2_8835_400000044310_.wvu.PrintTitles" hidden="1">#REF!</definedName>
    <definedName name="Z_47A8A1B5_BF69_11D2_8835_400000044310_.wvu.PrintArea" hidden="1">#REF!</definedName>
    <definedName name="Z_47A8A1B5_BF69_11D2_8835_400000044310_.wvu.PrintTitles" hidden="1">#REF!</definedName>
    <definedName name="Z_47A8A1B6_BF69_11D2_8835_400000044310_.wvu.PrintArea" hidden="1">#REF!</definedName>
    <definedName name="Z_47A8A1B6_BF69_11D2_8835_400000044310_.wvu.PrintTitles" hidden="1">#REF!</definedName>
    <definedName name="Z_47A8A1B7_BF69_11D2_8835_400000044310_.wvu.PrintArea" hidden="1">#REF!</definedName>
    <definedName name="Z_47A8A1B7_BF69_11D2_8835_400000044310_.wvu.PrintTitles" hidden="1">#REF!</definedName>
    <definedName name="Z_47A8A1B8_BF69_11D2_8835_400000044310_.wvu.PrintArea" hidden="1">#REF!</definedName>
    <definedName name="Z_47A8A1B8_BF69_11D2_8835_400000044310_.wvu.PrintTitles" hidden="1">#REF!</definedName>
    <definedName name="Z_493C2BA3_55A6_11D3_8D27_400000044310_.wvu.PrintArea" hidden="1">#REF!</definedName>
    <definedName name="Z_493C2BA4_55A6_11D3_8D27_400000044310_.wvu.PrintArea" hidden="1">#REF!</definedName>
    <definedName name="Z_493C2BA5_55A6_11D3_8D27_400000044310_.wvu.Cols" hidden="1">#REF!,#REF!</definedName>
    <definedName name="Z_493C2BA5_55A6_11D3_8D27_400000044310_.wvu.PrintArea" hidden="1">#REF!</definedName>
    <definedName name="Z_493C2BA6_55A6_11D3_8D27_400000044310_.wvu.PrintArea" hidden="1">#REF!</definedName>
    <definedName name="Z_493C2BA7_55A6_11D3_8D27_400000044310_.wvu.PrintArea" hidden="1">#REF!</definedName>
    <definedName name="Z_493C2BA7_55A6_11D3_8D27_400000044310_.wvu.PrintTitles" hidden="1">#REF!</definedName>
    <definedName name="Z_493C2BA8_55A6_11D3_8D27_400000044310_.wvu.PrintArea" hidden="1">#REF!</definedName>
    <definedName name="Z_493C2BA8_55A6_11D3_8D27_400000044310_.wvu.PrintTitles" hidden="1">#REF!</definedName>
    <definedName name="Z_493C2BA9_55A6_11D3_8D27_400000044310_.wvu.PrintArea" hidden="1">#REF!</definedName>
    <definedName name="Z_493C2BAA_55A6_11D3_8D27_400000044310_.wvu.PrintArea" hidden="1">#REF!</definedName>
    <definedName name="Z_493C2BAB_55A6_11D3_8D27_400000044310_.wvu.PrintArea" hidden="1">#REF!</definedName>
    <definedName name="Z_493C2BAB_55A6_11D3_8D27_400000044310_.wvu.PrintTitles" hidden="1">#REF!</definedName>
    <definedName name="Z_493C2BAC_55A6_11D3_8D27_400000044310_.wvu.PrintArea" hidden="1">#REF!</definedName>
    <definedName name="Z_493C2BAC_55A6_11D3_8D27_400000044310_.wvu.PrintTitles" hidden="1">#REF!</definedName>
    <definedName name="Z_493C2BAD_55A6_11D3_8D27_400000044310_.wvu.PrintArea" hidden="1">#REF!</definedName>
    <definedName name="Z_493C2BAD_55A6_11D3_8D27_400000044310_.wvu.PrintTitles" hidden="1">#REF!</definedName>
    <definedName name="Z_493C2BAE_55A6_11D3_8D27_400000044310_.wvu.PrintArea" hidden="1">#REF!</definedName>
    <definedName name="Z_493C2BAE_55A6_11D3_8D27_400000044310_.wvu.PrintTitles" hidden="1">#REF!</definedName>
    <definedName name="Z_493C2BAF_55A6_11D3_8D27_400000044310_.wvu.PrintArea" hidden="1">#REF!</definedName>
    <definedName name="Z_493C2BAF_55A6_11D3_8D27_400000044310_.wvu.PrintTitles" hidden="1">#REF!</definedName>
    <definedName name="Z_493C2BB0_55A6_11D3_8D27_400000044310_.wvu.PrintArea" hidden="1">#REF!</definedName>
    <definedName name="Z_493C2BB0_55A6_11D3_8D27_400000044310_.wvu.PrintTitles" hidden="1">#REF!</definedName>
    <definedName name="Z_493C2BB1_55A6_11D3_8D27_400000044310_.wvu.PrintArea" hidden="1">#REF!</definedName>
    <definedName name="Z_493C2BB1_55A6_11D3_8D27_400000044310_.wvu.PrintTitles" hidden="1">#REF!</definedName>
    <definedName name="Z_493C2BB2_55A6_11D3_8D27_400000044310_.wvu.PrintArea" hidden="1">#REF!</definedName>
    <definedName name="Z_493C2BB2_55A6_11D3_8D27_400000044310_.wvu.PrintTitles" hidden="1">#REF!</definedName>
    <definedName name="Z_49D6759E_353F_11D3_8D25_400000011990_.wvu.PrintArea" hidden="1">#REF!</definedName>
    <definedName name="Z_49D6759F_353F_11D3_8D25_400000011990_.wvu.PrintArea" hidden="1">#REF!</definedName>
    <definedName name="Z_49D675A0_353F_11D3_8D25_400000011990_.wvu.Cols" hidden="1">#REF!,#REF!</definedName>
    <definedName name="Z_49D675A0_353F_11D3_8D25_400000011990_.wvu.PrintArea" hidden="1">#REF!</definedName>
    <definedName name="Z_49D675A1_353F_11D3_8D25_400000011990_.wvu.PrintArea" hidden="1">#REF!</definedName>
    <definedName name="Z_49D675A2_353F_11D3_8D25_400000011990_.wvu.PrintArea" hidden="1">#REF!</definedName>
    <definedName name="Z_49D675A2_353F_11D3_8D25_400000011990_.wvu.PrintTitles" hidden="1">#REF!</definedName>
    <definedName name="Z_49D675A3_353F_11D3_8D25_400000011990_.wvu.PrintArea" hidden="1">#REF!</definedName>
    <definedName name="Z_49D675A3_353F_11D3_8D25_400000011990_.wvu.PrintTitles" hidden="1">#REF!</definedName>
    <definedName name="Z_49D675A4_353F_11D3_8D25_400000011990_.wvu.PrintArea" hidden="1">#REF!</definedName>
    <definedName name="Z_49D675A5_353F_11D3_8D25_400000011990_.wvu.PrintArea" hidden="1">#REF!</definedName>
    <definedName name="Z_49D675A6_353F_11D3_8D25_400000011990_.wvu.PrintArea" hidden="1">#REF!</definedName>
    <definedName name="Z_49D675A6_353F_11D3_8D25_400000011990_.wvu.PrintTitles" hidden="1">#REF!</definedName>
    <definedName name="Z_49D675A7_353F_11D3_8D25_400000011990_.wvu.PrintArea" hidden="1">#REF!</definedName>
    <definedName name="Z_49D675A7_353F_11D3_8D25_400000011990_.wvu.PrintTitles" hidden="1">#REF!</definedName>
    <definedName name="Z_49D675A8_353F_11D3_8D25_400000011990_.wvu.PrintArea" hidden="1">#REF!</definedName>
    <definedName name="Z_49D675A8_353F_11D3_8D25_400000011990_.wvu.PrintTitles" hidden="1">#REF!</definedName>
    <definedName name="Z_49D675A9_353F_11D3_8D25_400000011990_.wvu.PrintArea" hidden="1">#REF!</definedName>
    <definedName name="Z_49D675A9_353F_11D3_8D25_400000011990_.wvu.PrintTitles" hidden="1">#REF!</definedName>
    <definedName name="Z_49D675AA_353F_11D3_8D25_400000011990_.wvu.PrintArea" hidden="1">#REF!</definedName>
    <definedName name="Z_49D675AA_353F_11D3_8D25_400000011990_.wvu.PrintTitles" hidden="1">#REF!</definedName>
    <definedName name="Z_49D675AB_353F_11D3_8D25_400000011990_.wvu.PrintArea" hidden="1">#REF!</definedName>
    <definedName name="Z_49D675AB_353F_11D3_8D25_400000011990_.wvu.PrintTitles" hidden="1">#REF!</definedName>
    <definedName name="Z_49D675AC_353F_11D3_8D25_400000011990_.wvu.PrintArea" hidden="1">#REF!</definedName>
    <definedName name="Z_49D675AC_353F_11D3_8D25_400000011990_.wvu.PrintTitles" hidden="1">#REF!</definedName>
    <definedName name="Z_49D675AD_353F_11D3_8D25_400000011990_.wvu.PrintArea" hidden="1">#REF!</definedName>
    <definedName name="Z_49D675AD_353F_11D3_8D25_400000011990_.wvu.PrintTitles" hidden="1">#REF!</definedName>
    <definedName name="Z_4A37D054_2F1C_11D3_8CE0_400000044310_.wvu.PrintArea" hidden="1">#REF!</definedName>
    <definedName name="Z_4A37D055_2F1C_11D3_8CE0_400000044310_.wvu.PrintArea" hidden="1">#REF!</definedName>
    <definedName name="Z_4A37D056_2F1C_11D3_8CE0_400000044310_.wvu.Cols" hidden="1">#REF!,#REF!</definedName>
    <definedName name="Z_4A37D056_2F1C_11D3_8CE0_400000044310_.wvu.PrintArea" hidden="1">#REF!</definedName>
    <definedName name="Z_4A37D057_2F1C_11D3_8CE0_400000044310_.wvu.PrintArea" hidden="1">#REF!</definedName>
    <definedName name="Z_4A37D058_2F1C_11D3_8CE0_400000044310_.wvu.PrintArea" hidden="1">#REF!</definedName>
    <definedName name="Z_4A37D058_2F1C_11D3_8CE0_400000044310_.wvu.PrintTitles" hidden="1">#REF!</definedName>
    <definedName name="Z_4A37D059_2F1C_11D3_8CE0_400000044310_.wvu.PrintArea" hidden="1">#REF!</definedName>
    <definedName name="Z_4A37D059_2F1C_11D3_8CE0_400000044310_.wvu.PrintTitles" hidden="1">#REF!</definedName>
    <definedName name="Z_4A37D05A_2F1C_11D3_8CE0_400000044310_.wvu.PrintArea" hidden="1">#REF!</definedName>
    <definedName name="Z_4A37D05B_2F1C_11D3_8CE0_400000044310_.wvu.PrintArea" hidden="1">#REF!</definedName>
    <definedName name="Z_4A37D05C_2F1C_11D3_8CE0_400000044310_.wvu.PrintArea" hidden="1">#REF!</definedName>
    <definedName name="Z_4A37D05C_2F1C_11D3_8CE0_400000044310_.wvu.PrintTitles" hidden="1">#REF!</definedName>
    <definedName name="Z_4A37D05D_2F1C_11D3_8CE0_400000044310_.wvu.PrintArea" hidden="1">#REF!</definedName>
    <definedName name="Z_4A37D05D_2F1C_11D3_8CE0_400000044310_.wvu.PrintTitles" hidden="1">#REF!</definedName>
    <definedName name="Z_4A37D05E_2F1C_11D3_8CE0_400000044310_.wvu.PrintArea" hidden="1">#REF!</definedName>
    <definedName name="Z_4A37D05E_2F1C_11D3_8CE0_400000044310_.wvu.PrintTitles" hidden="1">#REF!</definedName>
    <definedName name="Z_4A37D05F_2F1C_11D3_8CE0_400000044310_.wvu.PrintArea" hidden="1">#REF!</definedName>
    <definedName name="Z_4A37D05F_2F1C_11D3_8CE0_400000044310_.wvu.PrintTitles" hidden="1">#REF!</definedName>
    <definedName name="Z_4A37D060_2F1C_11D3_8CE0_400000044310_.wvu.PrintArea" hidden="1">#REF!</definedName>
    <definedName name="Z_4A37D060_2F1C_11D3_8CE0_400000044310_.wvu.PrintTitles" hidden="1">#REF!</definedName>
    <definedName name="Z_4A37D061_2F1C_11D3_8CE0_400000044310_.wvu.PrintArea" hidden="1">#REF!</definedName>
    <definedName name="Z_4A37D061_2F1C_11D3_8CE0_400000044310_.wvu.PrintTitles" hidden="1">#REF!</definedName>
    <definedName name="Z_4A37D062_2F1C_11D3_8CE0_400000044310_.wvu.PrintArea" hidden="1">#REF!</definedName>
    <definedName name="Z_4A37D062_2F1C_11D3_8CE0_400000044310_.wvu.PrintTitles" hidden="1">#REF!</definedName>
    <definedName name="Z_4A37D063_2F1C_11D3_8CE0_400000044310_.wvu.PrintArea" hidden="1">#REF!</definedName>
    <definedName name="Z_4A37D063_2F1C_11D3_8CE0_400000044310_.wvu.PrintTitles" hidden="1">#REF!</definedName>
    <definedName name="Z_4DB66DC1_BC46_11D2_8835_400000044310_.wvu.PrintArea" hidden="1">#REF!</definedName>
    <definedName name="Z_4DB66DC2_BC46_11D2_8835_400000044310_.wvu.PrintArea" hidden="1">#REF!</definedName>
    <definedName name="Z_4DB66DC3_BC46_11D2_8835_400000044310_.wvu.PrintArea" hidden="1">#REF!</definedName>
    <definedName name="Z_4DB66DC4_BC46_11D2_8835_400000044310_.wvu.Cols" hidden="1">#REF!,#REF!</definedName>
    <definedName name="Z_4DB66DC4_BC46_11D2_8835_400000044310_.wvu.PrintArea" hidden="1">#REF!</definedName>
    <definedName name="Z_4DB66DC5_BC46_11D2_8835_400000044310_.wvu.PrintArea" hidden="1">#REF!</definedName>
    <definedName name="Z_4DB66DC5_BC46_11D2_8835_400000044310_.wvu.PrintTitles" hidden="1">#REF!</definedName>
    <definedName name="Z_4DB66DC6_BC46_11D2_8835_400000044310_.wvu.PrintArea" hidden="1">#REF!</definedName>
    <definedName name="Z_4DB66DC6_BC46_11D2_8835_400000044310_.wvu.PrintTitles" hidden="1">#REF!</definedName>
    <definedName name="Z_4DB66DC7_BC46_11D2_8835_400000044310_.wvu.PrintArea" hidden="1">#REF!</definedName>
    <definedName name="Z_4DB66DC8_BC46_11D2_8835_400000044310_.wvu.PrintArea" hidden="1">#REF!</definedName>
    <definedName name="Z_4DB66DC9_BC46_11D2_8835_400000044310_.wvu.PrintArea" hidden="1">#REF!</definedName>
    <definedName name="Z_4DB66DC9_BC46_11D2_8835_400000044310_.wvu.PrintTitles" hidden="1">#REF!</definedName>
    <definedName name="Z_4DB66DCA_BC46_11D2_8835_400000044310_.wvu.PrintArea" hidden="1">#REF!</definedName>
    <definedName name="Z_4DB66DCA_BC46_11D2_8835_400000044310_.wvu.PrintTitles" hidden="1">#REF!</definedName>
    <definedName name="Z_4DB66DCB_BC46_11D2_8835_400000044310_.wvu.PrintArea" hidden="1">#REF!</definedName>
    <definedName name="Z_4DB66DCB_BC46_11D2_8835_400000044310_.wvu.PrintTitles" hidden="1">#REF!</definedName>
    <definedName name="Z_4DB66DCC_BC46_11D2_8835_400000044310_.wvu.PrintArea" hidden="1">#REF!</definedName>
    <definedName name="Z_4DB66DCC_BC46_11D2_8835_400000044310_.wvu.PrintTitles" hidden="1">#REF!</definedName>
    <definedName name="Z_4DB66DCD_BC46_11D2_8835_400000044310_.wvu.PrintArea" hidden="1">#REF!</definedName>
    <definedName name="Z_4DB66DCD_BC46_11D2_8835_400000044310_.wvu.PrintTitles" hidden="1">#REF!</definedName>
    <definedName name="Z_4DB66DCE_BC46_11D2_8835_400000044310_.wvu.PrintArea" hidden="1">#REF!</definedName>
    <definedName name="Z_4DB66DCE_BC46_11D2_8835_400000044310_.wvu.PrintTitles" hidden="1">#REF!</definedName>
    <definedName name="Z_4DB66DCF_BC46_11D2_8835_400000044310_.wvu.PrintArea" hidden="1">#REF!</definedName>
    <definedName name="Z_4DB66DCF_BC46_11D2_8835_400000044310_.wvu.PrintTitles" hidden="1">#REF!</definedName>
    <definedName name="Z_4DB66DD0_BC46_11D2_8835_400000044310_.wvu.PrintArea" hidden="1">#REF!</definedName>
    <definedName name="Z_4DB66DD0_BC46_11D2_8835_400000044310_.wvu.PrintTitles" hidden="1">#REF!</definedName>
    <definedName name="Z_4E513FD3_7A73_11D3_8D28_400000044310_.wvu.PrintArea" hidden="1">#REF!</definedName>
    <definedName name="Z_4E513FD4_7A73_11D3_8D28_400000044310_.wvu.PrintArea" hidden="1">#REF!</definedName>
    <definedName name="Z_4E513FD5_7A73_11D3_8D28_400000044310_.wvu.Cols" hidden="1">#REF!,#REF!</definedName>
    <definedName name="Z_4E513FD5_7A73_11D3_8D28_400000044310_.wvu.PrintArea" hidden="1">#REF!</definedName>
    <definedName name="Z_4E513FD6_7A73_11D3_8D28_400000044310_.wvu.PrintArea" hidden="1">#REF!</definedName>
    <definedName name="Z_4E513FD7_7A73_11D3_8D28_400000044310_.wvu.PrintArea" hidden="1">#REF!</definedName>
    <definedName name="Z_4E513FD7_7A73_11D3_8D28_400000044310_.wvu.PrintTitles" hidden="1">#REF!</definedName>
    <definedName name="Z_4E513FD8_7A73_11D3_8D28_400000044310_.wvu.PrintArea" hidden="1">#REF!</definedName>
    <definedName name="Z_4E513FD8_7A73_11D3_8D28_400000044310_.wvu.PrintTitles" hidden="1">#REF!</definedName>
    <definedName name="Z_4E513FD9_7A73_11D3_8D28_400000044310_.wvu.PrintArea" hidden="1">#REF!</definedName>
    <definedName name="Z_4E513FDA_7A73_11D3_8D28_400000044310_.wvu.PrintArea" hidden="1">#REF!</definedName>
    <definedName name="Z_4E513FDB_7A73_11D3_8D28_400000044310_.wvu.PrintArea" hidden="1">#REF!</definedName>
    <definedName name="Z_4E513FDB_7A73_11D3_8D28_400000044310_.wvu.PrintTitles" hidden="1">#REF!</definedName>
    <definedName name="Z_4E513FDC_7A73_11D3_8D28_400000044310_.wvu.PrintArea" hidden="1">#REF!</definedName>
    <definedName name="Z_4E513FDC_7A73_11D3_8D28_400000044310_.wvu.PrintTitles" hidden="1">#REF!</definedName>
    <definedName name="Z_4E513FDD_7A73_11D3_8D28_400000044310_.wvu.PrintArea" hidden="1">#REF!</definedName>
    <definedName name="Z_4E513FDD_7A73_11D3_8D28_400000044310_.wvu.PrintTitles" hidden="1">#REF!</definedName>
    <definedName name="Z_4E513FDE_7A73_11D3_8D28_400000044310_.wvu.PrintArea" hidden="1">#REF!</definedName>
    <definedName name="Z_4E513FDE_7A73_11D3_8D28_400000044310_.wvu.PrintTitles" hidden="1">#REF!</definedName>
    <definedName name="Z_4E513FDF_7A73_11D3_8D28_400000044310_.wvu.PrintArea" hidden="1">#REF!</definedName>
    <definedName name="Z_4E513FDF_7A73_11D3_8D28_400000044310_.wvu.PrintTitles" hidden="1">#REF!</definedName>
    <definedName name="Z_4E513FE0_7A73_11D3_8D28_400000044310_.wvu.PrintArea" hidden="1">#REF!</definedName>
    <definedName name="Z_4E513FE0_7A73_11D3_8D28_400000044310_.wvu.PrintTitles" hidden="1">#REF!</definedName>
    <definedName name="Z_4E513FE1_7A73_11D3_8D28_400000044310_.wvu.PrintArea" hidden="1">#REF!</definedName>
    <definedName name="Z_4E513FE1_7A73_11D3_8D28_400000044310_.wvu.PrintTitles" hidden="1">#REF!</definedName>
    <definedName name="Z_4E513FE2_7A73_11D3_8D28_400000044310_.wvu.PrintArea" hidden="1">#REF!</definedName>
    <definedName name="Z_4E513FE2_7A73_11D3_8D28_400000044310_.wvu.PrintTitles" hidden="1">#REF!</definedName>
    <definedName name="Z_59761D7C_8125_4EDD_BB89_A2EB858B807F_.wvu.Cols" hidden="1">#REF!</definedName>
    <definedName name="Z_5B6EBEE3_3099_11D3_8D25_400000044310_.wvu.PrintArea" hidden="1">#REF!</definedName>
    <definedName name="Z_5B6EBEE4_3099_11D3_8D25_400000044310_.wvu.PrintArea" hidden="1">#REF!</definedName>
    <definedName name="Z_5B6EBEE5_3099_11D3_8D25_400000044310_.wvu.Cols" hidden="1">#REF!,#REF!</definedName>
    <definedName name="Z_5B6EBEE5_3099_11D3_8D25_400000044310_.wvu.PrintArea" hidden="1">#REF!</definedName>
    <definedName name="Z_5B6EBEE6_3099_11D3_8D25_400000044310_.wvu.PrintArea" hidden="1">#REF!</definedName>
    <definedName name="Z_5B6EBEE7_3099_11D3_8D25_400000044310_.wvu.PrintArea" hidden="1">#REF!</definedName>
    <definedName name="Z_5B6EBEE7_3099_11D3_8D25_400000044310_.wvu.PrintTitles" hidden="1">#REF!</definedName>
    <definedName name="Z_5B6EBEE8_3099_11D3_8D25_400000044310_.wvu.PrintArea" hidden="1">#REF!</definedName>
    <definedName name="Z_5B6EBEE8_3099_11D3_8D25_400000044310_.wvu.PrintTitles" hidden="1">#REF!</definedName>
    <definedName name="Z_5B6EBEE9_3099_11D3_8D25_400000044310_.wvu.PrintArea" hidden="1">#REF!</definedName>
    <definedName name="Z_5B6EBEEA_3099_11D3_8D25_400000044310_.wvu.PrintArea" hidden="1">#REF!</definedName>
    <definedName name="Z_5B6EBEEB_3099_11D3_8D25_400000044310_.wvu.PrintArea" hidden="1">#REF!</definedName>
    <definedName name="Z_5B6EBEEB_3099_11D3_8D25_400000044310_.wvu.PrintTitles" hidden="1">#REF!</definedName>
    <definedName name="Z_5B6EBEEC_3099_11D3_8D25_400000044310_.wvu.PrintArea" hidden="1">#REF!</definedName>
    <definedName name="Z_5B6EBEEC_3099_11D3_8D25_400000044310_.wvu.PrintTitles" hidden="1">#REF!</definedName>
    <definedName name="Z_5B6EBEED_3099_11D3_8D25_400000044310_.wvu.PrintArea" hidden="1">#REF!</definedName>
    <definedName name="Z_5B6EBEED_3099_11D3_8D25_400000044310_.wvu.PrintTitles" hidden="1">#REF!</definedName>
    <definedName name="Z_5B6EBEEE_3099_11D3_8D25_400000044310_.wvu.PrintArea" hidden="1">#REF!</definedName>
    <definedName name="Z_5B6EBEEE_3099_11D3_8D25_400000044310_.wvu.PrintTitles" hidden="1">#REF!</definedName>
    <definedName name="Z_5B6EBEEF_3099_11D3_8D25_400000044310_.wvu.PrintArea" hidden="1">#REF!</definedName>
    <definedName name="Z_5B6EBEEF_3099_11D3_8D25_400000044310_.wvu.PrintTitles" hidden="1">#REF!</definedName>
    <definedName name="Z_5B6EBEF0_3099_11D3_8D25_400000044310_.wvu.PrintArea" hidden="1">#REF!</definedName>
    <definedName name="Z_5B6EBEF0_3099_11D3_8D25_400000044310_.wvu.PrintTitles" hidden="1">#REF!</definedName>
    <definedName name="Z_5B6EBEF1_3099_11D3_8D25_400000044310_.wvu.PrintArea" hidden="1">#REF!</definedName>
    <definedName name="Z_5B6EBEF1_3099_11D3_8D25_400000044310_.wvu.PrintTitles" hidden="1">#REF!</definedName>
    <definedName name="Z_5B6EBEF2_3099_11D3_8D25_400000044310_.wvu.PrintArea" hidden="1">#REF!</definedName>
    <definedName name="Z_5B6EBEF2_3099_11D3_8D25_400000044310_.wvu.PrintTitles" hidden="1">#REF!</definedName>
    <definedName name="Z_5B6EBF0C_3099_11D3_8D25_400000044310_.wvu.PrintArea" hidden="1">#REF!</definedName>
    <definedName name="Z_5B6EBF0D_3099_11D3_8D25_400000044310_.wvu.PrintArea" hidden="1">#REF!</definedName>
    <definedName name="Z_5B6EBF0E_3099_11D3_8D25_400000044310_.wvu.Cols" hidden="1">#REF!,#REF!</definedName>
    <definedName name="Z_5B6EBF0E_3099_11D3_8D25_400000044310_.wvu.PrintArea" hidden="1">#REF!</definedName>
    <definedName name="Z_5B6EBF0F_3099_11D3_8D25_400000044310_.wvu.PrintArea" hidden="1">#REF!</definedName>
    <definedName name="Z_5B6EBF10_3099_11D3_8D25_400000044310_.wvu.PrintArea" hidden="1">#REF!</definedName>
    <definedName name="Z_5B6EBF10_3099_11D3_8D25_400000044310_.wvu.PrintTitles" hidden="1">#REF!</definedName>
    <definedName name="Z_5B6EBF11_3099_11D3_8D25_400000044310_.wvu.PrintArea" hidden="1">#REF!</definedName>
    <definedName name="Z_5B6EBF11_3099_11D3_8D25_400000044310_.wvu.PrintTitles" hidden="1">#REF!</definedName>
    <definedName name="Z_5B6EBF12_3099_11D3_8D25_400000044310_.wvu.PrintArea" hidden="1">#REF!</definedName>
    <definedName name="Z_5B6EBF13_3099_11D3_8D25_400000044310_.wvu.PrintArea" hidden="1">#REF!</definedName>
    <definedName name="Z_5B6EBF14_3099_11D3_8D25_400000044310_.wvu.PrintArea" hidden="1">#REF!</definedName>
    <definedName name="Z_5B6EBF14_3099_11D3_8D25_400000044310_.wvu.PrintTitles" hidden="1">#REF!</definedName>
    <definedName name="Z_5B6EBF15_3099_11D3_8D25_400000044310_.wvu.PrintArea" hidden="1">#REF!</definedName>
    <definedName name="Z_5B6EBF15_3099_11D3_8D25_400000044310_.wvu.PrintTitles" hidden="1">#REF!</definedName>
    <definedName name="Z_5B6EBF16_3099_11D3_8D25_400000044310_.wvu.PrintArea" hidden="1">#REF!</definedName>
    <definedName name="Z_5B6EBF16_3099_11D3_8D25_400000044310_.wvu.PrintTitles" hidden="1">#REF!</definedName>
    <definedName name="Z_5B6EBF17_3099_11D3_8D25_400000044310_.wvu.PrintArea" hidden="1">#REF!</definedName>
    <definedName name="Z_5B6EBF17_3099_11D3_8D25_400000044310_.wvu.PrintTitles" hidden="1">#REF!</definedName>
    <definedName name="Z_5B6EBF18_3099_11D3_8D25_400000044310_.wvu.PrintArea" hidden="1">#REF!</definedName>
    <definedName name="Z_5B6EBF18_3099_11D3_8D25_400000044310_.wvu.PrintTitles" hidden="1">#REF!</definedName>
    <definedName name="Z_5B6EBF19_3099_11D3_8D25_400000044310_.wvu.PrintArea" hidden="1">#REF!</definedName>
    <definedName name="Z_5B6EBF19_3099_11D3_8D25_400000044310_.wvu.PrintTitles" hidden="1">#REF!</definedName>
    <definedName name="Z_5B6EBF1A_3099_11D3_8D25_400000044310_.wvu.PrintArea" hidden="1">#REF!</definedName>
    <definedName name="Z_5B6EBF1A_3099_11D3_8D25_400000044310_.wvu.PrintTitles" hidden="1">#REF!</definedName>
    <definedName name="Z_5B6EBF1B_3099_11D3_8D25_400000044310_.wvu.PrintArea" hidden="1">#REF!</definedName>
    <definedName name="Z_5B6EBF1B_3099_11D3_8D25_400000044310_.wvu.PrintTitles" hidden="1">#REF!</definedName>
    <definedName name="Z_5C5B9FC0_BB7D_11D2_8835_400000044310_.wvu.PrintArea" hidden="1">#REF!</definedName>
    <definedName name="Z_5C5B9FC1_BB7D_11D2_8835_400000044310_.wvu.PrintArea" hidden="1">#REF!</definedName>
    <definedName name="Z_5C5B9FC2_BB7D_11D2_8835_400000044310_.wvu.PrintArea" hidden="1">#REF!</definedName>
    <definedName name="Z_5C5B9FC3_BB7D_11D2_8835_400000044310_.wvu.Cols" hidden="1">#REF!,#REF!</definedName>
    <definedName name="Z_5C5B9FC3_BB7D_11D2_8835_400000044310_.wvu.PrintArea" hidden="1">#REF!</definedName>
    <definedName name="Z_5C5B9FC4_BB7D_11D2_8835_400000044310_.wvu.PrintArea" hidden="1">#REF!</definedName>
    <definedName name="Z_5C5B9FC4_BB7D_11D2_8835_400000044310_.wvu.PrintTitles" hidden="1">#REF!</definedName>
    <definedName name="Z_5C5B9FC5_BB7D_11D2_8835_400000044310_.wvu.PrintArea" hidden="1">#REF!</definedName>
    <definedName name="Z_5C5B9FC5_BB7D_11D2_8835_400000044310_.wvu.PrintTitles" hidden="1">#REF!</definedName>
    <definedName name="Z_5C5B9FC6_BB7D_11D2_8835_400000044310_.wvu.PrintArea" hidden="1">#REF!</definedName>
    <definedName name="Z_5C5B9FC7_BB7D_11D2_8835_400000044310_.wvu.PrintArea" hidden="1">#REF!</definedName>
    <definedName name="Z_5C5B9FC8_BB7D_11D2_8835_400000044310_.wvu.PrintArea" hidden="1">#REF!</definedName>
    <definedName name="Z_5C5B9FC8_BB7D_11D2_8835_400000044310_.wvu.PrintTitles" hidden="1">#REF!</definedName>
    <definedName name="Z_5C5B9FC9_BB7D_11D2_8835_400000044310_.wvu.PrintArea" hidden="1">#REF!</definedName>
    <definedName name="Z_5C5B9FC9_BB7D_11D2_8835_400000044310_.wvu.PrintTitles" hidden="1">#REF!</definedName>
    <definedName name="Z_5C5B9FCA_BB7D_11D2_8835_400000044310_.wvu.PrintArea" hidden="1">#REF!</definedName>
    <definedName name="Z_5C5B9FCA_BB7D_11D2_8835_400000044310_.wvu.PrintTitles" hidden="1">#REF!</definedName>
    <definedName name="Z_5C5B9FCB_BB7D_11D2_8835_400000044310_.wvu.PrintArea" hidden="1">#REF!</definedName>
    <definedName name="Z_5C5B9FCB_BB7D_11D2_8835_400000044310_.wvu.PrintTitles" hidden="1">#REF!</definedName>
    <definedName name="Z_5C5B9FCC_BB7D_11D2_8835_400000044310_.wvu.PrintArea" hidden="1">#REF!</definedName>
    <definedName name="Z_5C5B9FCC_BB7D_11D2_8835_400000044310_.wvu.PrintTitles" hidden="1">#REF!</definedName>
    <definedName name="Z_5C5B9FCD_BB7D_11D2_8835_400000044310_.wvu.PrintArea" hidden="1">#REF!</definedName>
    <definedName name="Z_5C5B9FCD_BB7D_11D2_8835_400000044310_.wvu.PrintTitles" hidden="1">#REF!</definedName>
    <definedName name="Z_5C5B9FCE_BB7D_11D2_8835_400000044310_.wvu.PrintArea" hidden="1">#REF!</definedName>
    <definedName name="Z_5C5B9FCE_BB7D_11D2_8835_400000044310_.wvu.PrintTitles" hidden="1">#REF!</definedName>
    <definedName name="Z_5C5B9FCF_BB7D_11D2_8835_400000044310_.wvu.PrintArea" hidden="1">#REF!</definedName>
    <definedName name="Z_5C5B9FCF_BB7D_11D2_8835_400000044310_.wvu.PrintTitles" hidden="1">#REF!</definedName>
    <definedName name="Z_6411EC16_443E_11D3_8D25_400000044310_.wvu.PrintArea" hidden="1">#REF!</definedName>
    <definedName name="Z_6411EC17_443E_11D3_8D25_400000044310_.wvu.PrintArea" hidden="1">#REF!</definedName>
    <definedName name="Z_6411EC18_443E_11D3_8D25_400000044310_.wvu.Cols" hidden="1">#REF!,#REF!</definedName>
    <definedName name="Z_6411EC18_443E_11D3_8D25_400000044310_.wvu.PrintArea" hidden="1">#REF!</definedName>
    <definedName name="Z_6411EC19_443E_11D3_8D25_400000044310_.wvu.PrintArea" hidden="1">#REF!</definedName>
    <definedName name="Z_6411EC1A_443E_11D3_8D25_400000044310_.wvu.PrintArea" hidden="1">#REF!</definedName>
    <definedName name="Z_6411EC1A_443E_11D3_8D25_400000044310_.wvu.PrintTitles" hidden="1">#REF!</definedName>
    <definedName name="Z_6411EC1B_443E_11D3_8D25_400000044310_.wvu.PrintArea" hidden="1">#REF!</definedName>
    <definedName name="Z_6411EC1B_443E_11D3_8D25_400000044310_.wvu.PrintTitles" hidden="1">#REF!</definedName>
    <definedName name="Z_6411EC1C_443E_11D3_8D25_400000044310_.wvu.PrintArea" hidden="1">#REF!</definedName>
    <definedName name="Z_6411EC1D_443E_11D3_8D25_400000044310_.wvu.PrintArea" hidden="1">#REF!</definedName>
    <definedName name="Z_6411EC1E_443E_11D3_8D25_400000044310_.wvu.PrintArea" hidden="1">#REF!</definedName>
    <definedName name="Z_6411EC1E_443E_11D3_8D25_400000044310_.wvu.PrintTitles" hidden="1">#REF!</definedName>
    <definedName name="Z_6411EC1F_443E_11D3_8D25_400000044310_.wvu.PrintArea" hidden="1">#REF!</definedName>
    <definedName name="Z_6411EC1F_443E_11D3_8D25_400000044310_.wvu.PrintTitles" hidden="1">#REF!</definedName>
    <definedName name="Z_6411EC20_443E_11D3_8D25_400000044310_.wvu.PrintArea" hidden="1">#REF!</definedName>
    <definedName name="Z_6411EC20_443E_11D3_8D25_400000044310_.wvu.PrintTitles" hidden="1">#REF!</definedName>
    <definedName name="Z_6411EC21_443E_11D3_8D25_400000044310_.wvu.PrintArea" hidden="1">#REF!</definedName>
    <definedName name="Z_6411EC21_443E_11D3_8D25_400000044310_.wvu.PrintTitles" hidden="1">#REF!</definedName>
    <definedName name="Z_6411EC22_443E_11D3_8D25_400000044310_.wvu.PrintArea" hidden="1">#REF!</definedName>
    <definedName name="Z_6411EC22_443E_11D3_8D25_400000044310_.wvu.PrintTitles" hidden="1">#REF!</definedName>
    <definedName name="Z_6411EC23_443E_11D3_8D25_400000044310_.wvu.PrintArea" hidden="1">#REF!</definedName>
    <definedName name="Z_6411EC23_443E_11D3_8D25_400000044310_.wvu.PrintTitles" hidden="1">#REF!</definedName>
    <definedName name="Z_6411EC24_443E_11D3_8D25_400000044310_.wvu.PrintArea" hidden="1">#REF!</definedName>
    <definedName name="Z_6411EC24_443E_11D3_8D25_400000044310_.wvu.PrintTitles" hidden="1">#REF!</definedName>
    <definedName name="Z_6411EC25_443E_11D3_8D25_400000044310_.wvu.PrintArea" hidden="1">#REF!</definedName>
    <definedName name="Z_6411EC25_443E_11D3_8D25_400000044310_.wvu.PrintTitles" hidden="1">#REF!</definedName>
    <definedName name="Z_64765DA3_8D58_11D3_8D29_400000044310_.wvu.PrintArea" hidden="1">#REF!</definedName>
    <definedName name="Z_64765DA4_8D58_11D3_8D29_400000044310_.wvu.PrintArea" hidden="1">#REF!</definedName>
    <definedName name="Z_64765DA5_8D58_11D3_8D29_400000044310_.wvu.Cols" hidden="1">#REF!,#REF!</definedName>
    <definedName name="Z_64765DA5_8D58_11D3_8D29_400000044310_.wvu.PrintArea" hidden="1">#REF!</definedName>
    <definedName name="Z_64765DA6_8D58_11D3_8D29_400000044310_.wvu.PrintArea" hidden="1">#REF!</definedName>
    <definedName name="Z_64765DA7_8D58_11D3_8D29_400000044310_.wvu.PrintArea" hidden="1">#REF!</definedName>
    <definedName name="Z_64765DA7_8D58_11D3_8D29_400000044310_.wvu.PrintTitles" hidden="1">#REF!</definedName>
    <definedName name="Z_64765DA8_8D58_11D3_8D29_400000044310_.wvu.PrintArea" hidden="1">#REF!</definedName>
    <definedName name="Z_64765DA8_8D58_11D3_8D29_400000044310_.wvu.PrintTitles" hidden="1">#REF!</definedName>
    <definedName name="Z_64765DA9_8D58_11D3_8D29_400000044310_.wvu.PrintArea" hidden="1">#REF!</definedName>
    <definedName name="Z_64765DAA_8D58_11D3_8D29_400000044310_.wvu.PrintArea" hidden="1">#REF!</definedName>
    <definedName name="Z_64765DAB_8D58_11D3_8D29_400000044310_.wvu.PrintArea" hidden="1">#REF!</definedName>
    <definedName name="Z_64765DAB_8D58_11D3_8D29_400000044310_.wvu.PrintTitles" hidden="1">#REF!</definedName>
    <definedName name="Z_64765DAC_8D58_11D3_8D29_400000044310_.wvu.PrintArea" hidden="1">#REF!</definedName>
    <definedName name="Z_64765DAC_8D58_11D3_8D29_400000044310_.wvu.PrintTitles" hidden="1">#REF!</definedName>
    <definedName name="Z_64765DAD_8D58_11D3_8D29_400000044310_.wvu.PrintArea" hidden="1">#REF!</definedName>
    <definedName name="Z_64765DAD_8D58_11D3_8D29_400000044310_.wvu.PrintTitles" hidden="1">#REF!</definedName>
    <definedName name="Z_64765DAE_8D58_11D3_8D29_400000044310_.wvu.PrintArea" hidden="1">#REF!</definedName>
    <definedName name="Z_64765DAE_8D58_11D3_8D29_400000044310_.wvu.PrintTitles" hidden="1">#REF!</definedName>
    <definedName name="Z_64765DAF_8D58_11D3_8D29_400000044310_.wvu.PrintArea" hidden="1">#REF!</definedName>
    <definedName name="Z_64765DAF_8D58_11D3_8D29_400000044310_.wvu.PrintTitles" hidden="1">#REF!</definedName>
    <definedName name="Z_64765DB0_8D58_11D3_8D29_400000044310_.wvu.PrintArea" hidden="1">#REF!</definedName>
    <definedName name="Z_64765DB0_8D58_11D3_8D29_400000044310_.wvu.PrintTitles" hidden="1">#REF!</definedName>
    <definedName name="Z_64765DB1_8D58_11D3_8D29_400000044310_.wvu.PrintArea" hidden="1">#REF!</definedName>
    <definedName name="Z_64765DB1_8D58_11D3_8D29_400000044310_.wvu.PrintTitles" hidden="1">#REF!</definedName>
    <definedName name="Z_64765DB2_8D58_11D3_8D29_400000044310_.wvu.PrintArea" hidden="1">#REF!</definedName>
    <definedName name="Z_64765DB2_8D58_11D3_8D29_400000044310_.wvu.PrintTitles" hidden="1">#REF!</definedName>
    <definedName name="Z_6663B536_3542_11D3_8D25_400000044310_.wvu.PrintArea" hidden="1">#REF!</definedName>
    <definedName name="Z_6663B537_3542_11D3_8D25_400000044310_.wvu.PrintArea" hidden="1">#REF!</definedName>
    <definedName name="Z_6663B538_3542_11D3_8D25_400000044310_.wvu.Cols" hidden="1">#REF!,#REF!</definedName>
    <definedName name="Z_6663B538_3542_11D3_8D25_400000044310_.wvu.PrintArea" hidden="1">#REF!</definedName>
    <definedName name="Z_6663B539_3542_11D3_8D25_400000044310_.wvu.PrintArea" hidden="1">#REF!</definedName>
    <definedName name="Z_6663B53A_3542_11D3_8D25_400000044310_.wvu.PrintArea" hidden="1">#REF!</definedName>
    <definedName name="Z_6663B53A_3542_11D3_8D25_400000044310_.wvu.PrintTitles" hidden="1">#REF!</definedName>
    <definedName name="Z_6663B53B_3542_11D3_8D25_400000044310_.wvu.PrintArea" hidden="1">#REF!</definedName>
    <definedName name="Z_6663B53B_3542_11D3_8D25_400000044310_.wvu.PrintTitles" hidden="1">#REF!</definedName>
    <definedName name="Z_6663B53C_3542_11D3_8D25_400000044310_.wvu.PrintArea" hidden="1">#REF!</definedName>
    <definedName name="Z_6663B53D_3542_11D3_8D25_400000044310_.wvu.PrintArea" hidden="1">#REF!</definedName>
    <definedName name="Z_6663B53E_3542_11D3_8D25_400000044310_.wvu.PrintArea" hidden="1">#REF!</definedName>
    <definedName name="Z_6663B53E_3542_11D3_8D25_400000044310_.wvu.PrintTitles" hidden="1">#REF!</definedName>
    <definedName name="Z_6663B53F_3542_11D3_8D25_400000044310_.wvu.PrintArea" hidden="1">#REF!</definedName>
    <definedName name="Z_6663B53F_3542_11D3_8D25_400000044310_.wvu.PrintTitles" hidden="1">#REF!</definedName>
    <definedName name="Z_6663B540_3542_11D3_8D25_400000044310_.wvu.PrintArea" hidden="1">#REF!</definedName>
    <definedName name="Z_6663B540_3542_11D3_8D25_400000044310_.wvu.PrintTitles" hidden="1">#REF!</definedName>
    <definedName name="Z_6663B541_3542_11D3_8D25_400000044310_.wvu.PrintArea" hidden="1">#REF!</definedName>
    <definedName name="Z_6663B541_3542_11D3_8D25_400000044310_.wvu.PrintTitles" hidden="1">#REF!</definedName>
    <definedName name="Z_6663B542_3542_11D3_8D25_400000044310_.wvu.PrintArea" hidden="1">#REF!</definedName>
    <definedName name="Z_6663B542_3542_11D3_8D25_400000044310_.wvu.PrintTitles" hidden="1">#REF!</definedName>
    <definedName name="Z_6663B543_3542_11D3_8D25_400000044310_.wvu.PrintArea" hidden="1">#REF!</definedName>
    <definedName name="Z_6663B543_3542_11D3_8D25_400000044310_.wvu.PrintTitles" hidden="1">#REF!</definedName>
    <definedName name="Z_6663B544_3542_11D3_8D25_400000044310_.wvu.PrintArea" hidden="1">#REF!</definedName>
    <definedName name="Z_6663B544_3542_11D3_8D25_400000044310_.wvu.PrintTitles" hidden="1">#REF!</definedName>
    <definedName name="Z_6663B545_3542_11D3_8D25_400000044310_.wvu.PrintArea" hidden="1">#REF!</definedName>
    <definedName name="Z_6663B545_3542_11D3_8D25_400000044310_.wvu.PrintTitles" hidden="1">#REF!</definedName>
    <definedName name="Z_667B8323_7CEE_11D3_8D29_400000044310_.wvu.PrintArea" hidden="1">#REF!</definedName>
    <definedName name="Z_667B8324_7CEE_11D3_8D29_400000044310_.wvu.PrintArea" hidden="1">#REF!</definedName>
    <definedName name="Z_667B8325_7CEE_11D3_8D29_400000044310_.wvu.Cols" hidden="1">#REF!,#REF!</definedName>
    <definedName name="Z_667B8325_7CEE_11D3_8D29_400000044310_.wvu.PrintArea" hidden="1">#REF!</definedName>
    <definedName name="Z_667B8326_7CEE_11D3_8D29_400000044310_.wvu.PrintArea" hidden="1">#REF!</definedName>
    <definedName name="Z_667B8327_7CEE_11D3_8D29_400000044310_.wvu.PrintArea" hidden="1">#REF!</definedName>
    <definedName name="Z_667B8327_7CEE_11D3_8D29_400000044310_.wvu.PrintTitles" hidden="1">#REF!</definedName>
    <definedName name="Z_667B8328_7CEE_11D3_8D29_400000044310_.wvu.PrintArea" hidden="1">#REF!</definedName>
    <definedName name="Z_667B8328_7CEE_11D3_8D29_400000044310_.wvu.PrintTitles" hidden="1">#REF!</definedName>
    <definedName name="Z_667B8329_7CEE_11D3_8D29_400000044310_.wvu.PrintArea" hidden="1">#REF!</definedName>
    <definedName name="Z_667B832A_7CEE_11D3_8D29_400000044310_.wvu.PrintArea" hidden="1">#REF!</definedName>
    <definedName name="Z_667B832B_7CEE_11D3_8D29_400000044310_.wvu.PrintArea" hidden="1">#REF!</definedName>
    <definedName name="Z_667B832B_7CEE_11D3_8D29_400000044310_.wvu.PrintTitles" hidden="1">#REF!</definedName>
    <definedName name="Z_667B832C_7CEE_11D3_8D29_400000044310_.wvu.PrintArea" hidden="1">#REF!</definedName>
    <definedName name="Z_667B832C_7CEE_11D3_8D29_400000044310_.wvu.PrintTitles" hidden="1">#REF!</definedName>
    <definedName name="Z_667B832D_7CEE_11D3_8D29_400000044310_.wvu.PrintArea" hidden="1">#REF!</definedName>
    <definedName name="Z_667B832D_7CEE_11D3_8D29_400000044310_.wvu.PrintTitles" hidden="1">#REF!</definedName>
    <definedName name="Z_667B832E_7CEE_11D3_8D29_400000044310_.wvu.PrintArea" hidden="1">#REF!</definedName>
    <definedName name="Z_667B832E_7CEE_11D3_8D29_400000044310_.wvu.PrintTitles" hidden="1">#REF!</definedName>
    <definedName name="Z_667B832F_7CEE_11D3_8D29_400000044310_.wvu.PrintArea" hidden="1">#REF!</definedName>
    <definedName name="Z_667B832F_7CEE_11D3_8D29_400000044310_.wvu.PrintTitles" hidden="1">#REF!</definedName>
    <definedName name="Z_667B8330_7CEE_11D3_8D29_400000044310_.wvu.PrintArea" hidden="1">#REF!</definedName>
    <definedName name="Z_667B8330_7CEE_11D3_8D29_400000044310_.wvu.PrintTitles" hidden="1">#REF!</definedName>
    <definedName name="Z_667B8331_7CEE_11D3_8D29_400000044310_.wvu.PrintArea" hidden="1">#REF!</definedName>
    <definedName name="Z_667B8331_7CEE_11D3_8D29_400000044310_.wvu.PrintTitles" hidden="1">#REF!</definedName>
    <definedName name="Z_667B8332_7CEE_11D3_8D29_400000044310_.wvu.PrintArea" hidden="1">#REF!</definedName>
    <definedName name="Z_667B8332_7CEE_11D3_8D29_400000044310_.wvu.PrintTitles" hidden="1">#REF!</definedName>
    <definedName name="Z_667B833A_7CEE_11D3_8D29_400000044310_.wvu.PrintArea" hidden="1">#REF!</definedName>
    <definedName name="Z_667B833B_7CEE_11D3_8D29_400000044310_.wvu.PrintArea" hidden="1">#REF!</definedName>
    <definedName name="Z_667B833C_7CEE_11D3_8D29_400000044310_.wvu.Cols" hidden="1">#REF!,#REF!</definedName>
    <definedName name="Z_667B833C_7CEE_11D3_8D29_400000044310_.wvu.PrintArea" hidden="1">#REF!</definedName>
    <definedName name="Z_667B833D_7CEE_11D3_8D29_400000044310_.wvu.PrintArea" hidden="1">#REF!</definedName>
    <definedName name="Z_667B833E_7CEE_11D3_8D29_400000044310_.wvu.PrintArea" hidden="1">#REF!</definedName>
    <definedName name="Z_667B833E_7CEE_11D3_8D29_400000044310_.wvu.PrintTitles" hidden="1">#REF!</definedName>
    <definedName name="Z_667B833F_7CEE_11D3_8D29_400000044310_.wvu.PrintArea" hidden="1">#REF!</definedName>
    <definedName name="Z_667B833F_7CEE_11D3_8D29_400000044310_.wvu.PrintTitles" hidden="1">#REF!</definedName>
    <definedName name="Z_667B8340_7CEE_11D3_8D29_400000044310_.wvu.PrintArea" hidden="1">#REF!</definedName>
    <definedName name="Z_667B8341_7CEE_11D3_8D29_400000044310_.wvu.PrintArea" hidden="1">#REF!</definedName>
    <definedName name="Z_667B8342_7CEE_11D3_8D29_400000044310_.wvu.PrintArea" hidden="1">#REF!</definedName>
    <definedName name="Z_667B8342_7CEE_11D3_8D29_400000044310_.wvu.PrintTitles" hidden="1">#REF!</definedName>
    <definedName name="Z_667B8343_7CEE_11D3_8D29_400000044310_.wvu.PrintArea" hidden="1">#REF!</definedName>
    <definedName name="Z_667B8343_7CEE_11D3_8D29_400000044310_.wvu.PrintTitles" hidden="1">#REF!</definedName>
    <definedName name="Z_667B8344_7CEE_11D3_8D29_400000044310_.wvu.PrintArea" hidden="1">#REF!</definedName>
    <definedName name="Z_667B8344_7CEE_11D3_8D29_400000044310_.wvu.PrintTitles" hidden="1">#REF!</definedName>
    <definedName name="Z_667B8345_7CEE_11D3_8D29_400000044310_.wvu.PrintArea" hidden="1">#REF!</definedName>
    <definedName name="Z_667B8345_7CEE_11D3_8D29_400000044310_.wvu.PrintTitles" hidden="1">#REF!</definedName>
    <definedName name="Z_667B8346_7CEE_11D3_8D29_400000044310_.wvu.PrintArea" hidden="1">#REF!</definedName>
    <definedName name="Z_667B8346_7CEE_11D3_8D29_400000044310_.wvu.PrintTitles" hidden="1">#REF!</definedName>
    <definedName name="Z_667B8347_7CEE_11D3_8D29_400000044310_.wvu.PrintArea" hidden="1">#REF!</definedName>
    <definedName name="Z_667B8347_7CEE_11D3_8D29_400000044310_.wvu.PrintTitles" hidden="1">#REF!</definedName>
    <definedName name="Z_667B8348_7CEE_11D3_8D29_400000044310_.wvu.PrintArea" hidden="1">#REF!</definedName>
    <definedName name="Z_667B8348_7CEE_11D3_8D29_400000044310_.wvu.PrintTitles" hidden="1">#REF!</definedName>
    <definedName name="Z_667B8349_7CEE_11D3_8D29_400000044310_.wvu.PrintArea" hidden="1">#REF!</definedName>
    <definedName name="Z_667B8349_7CEE_11D3_8D29_400000044310_.wvu.PrintTitles" hidden="1">#REF!</definedName>
    <definedName name="Z_6A7F51AA_ECF5_11D2_8CE0_400000044310_.wvu.PrintArea" hidden="1">#REF!</definedName>
    <definedName name="Z_6A7F51AB_ECF5_11D2_8CE0_400000044310_.wvu.PrintArea" hidden="1">#REF!</definedName>
    <definedName name="Z_6A7F51AC_ECF5_11D2_8CE0_400000044310_.wvu.Cols" hidden="1">#REF!,#REF!</definedName>
    <definedName name="Z_6A7F51AC_ECF5_11D2_8CE0_400000044310_.wvu.PrintArea" hidden="1">#REF!</definedName>
    <definedName name="Z_6A7F51AD_ECF5_11D2_8CE0_400000044310_.wvu.PrintArea" hidden="1">#REF!</definedName>
    <definedName name="Z_6A7F51AE_ECF5_11D2_8CE0_400000044310_.wvu.PrintArea" hidden="1">#REF!</definedName>
    <definedName name="Z_6A7F51AE_ECF5_11D2_8CE0_400000044310_.wvu.PrintTitles" hidden="1">#REF!</definedName>
    <definedName name="Z_6A7F51AF_ECF5_11D2_8CE0_400000044310_.wvu.PrintArea" hidden="1">#REF!</definedName>
    <definedName name="Z_6A7F51AF_ECF5_11D2_8CE0_400000044310_.wvu.PrintTitles" hidden="1">#REF!</definedName>
    <definedName name="Z_6A7F51B0_ECF5_11D2_8CE0_400000044310_.wvu.PrintArea" hidden="1">#REF!</definedName>
    <definedName name="Z_6A7F51B1_ECF5_11D2_8CE0_400000044310_.wvu.PrintArea" hidden="1">#REF!</definedName>
    <definedName name="Z_6A7F51B2_ECF5_11D2_8CE0_400000044310_.wvu.PrintArea" hidden="1">#REF!</definedName>
    <definedName name="Z_6A7F51B2_ECF5_11D2_8CE0_400000044310_.wvu.PrintTitles" hidden="1">#REF!</definedName>
    <definedName name="Z_6A7F51B3_ECF5_11D2_8CE0_400000044310_.wvu.PrintArea" hidden="1">#REF!</definedName>
    <definedName name="Z_6A7F51B3_ECF5_11D2_8CE0_400000044310_.wvu.PrintTitles" hidden="1">#REF!</definedName>
    <definedName name="Z_6A7F51B4_ECF5_11D2_8CE0_400000044310_.wvu.PrintArea" hidden="1">#REF!</definedName>
    <definedName name="Z_6A7F51B4_ECF5_11D2_8CE0_400000044310_.wvu.PrintTitles" hidden="1">#REF!</definedName>
    <definedName name="Z_6A7F51B5_ECF5_11D2_8CE0_400000044310_.wvu.PrintArea" hidden="1">#REF!</definedName>
    <definedName name="Z_6A7F51B5_ECF5_11D2_8CE0_400000044310_.wvu.PrintTitles" hidden="1">#REF!</definedName>
    <definedName name="Z_6A7F51B6_ECF5_11D2_8CE0_400000044310_.wvu.PrintArea" hidden="1">#REF!</definedName>
    <definedName name="Z_6A7F51B6_ECF5_11D2_8CE0_400000044310_.wvu.PrintTitles" hidden="1">#REF!</definedName>
    <definedName name="Z_6A7F51B7_ECF5_11D2_8CE0_400000044310_.wvu.PrintArea" hidden="1">#REF!</definedName>
    <definedName name="Z_6A7F51B7_ECF5_11D2_8CE0_400000044310_.wvu.PrintTitles" hidden="1">#REF!</definedName>
    <definedName name="Z_6A7F51B8_ECF5_11D2_8CE0_400000044310_.wvu.PrintArea" hidden="1">#REF!</definedName>
    <definedName name="Z_6A7F51B8_ECF5_11D2_8CE0_400000044310_.wvu.PrintTitles" hidden="1">#REF!</definedName>
    <definedName name="Z_6A7F51B9_ECF5_11D2_8CE0_400000044310_.wvu.PrintArea" hidden="1">#REF!</definedName>
    <definedName name="Z_6A7F51B9_ECF5_11D2_8CE0_400000044310_.wvu.PrintTitles" hidden="1">#REF!</definedName>
    <definedName name="Z_70474A45_93CE_11D3_8D29_400000044310_.wvu.PrintArea" hidden="1">#REF!</definedName>
    <definedName name="Z_70474A46_93CE_11D3_8D29_400000044310_.wvu.PrintArea" hidden="1">#REF!</definedName>
    <definedName name="Z_70474A47_93CE_11D3_8D29_400000044310_.wvu.Cols" hidden="1">#REF!,#REF!</definedName>
    <definedName name="Z_70474A47_93CE_11D3_8D29_400000044310_.wvu.PrintArea" hidden="1">#REF!</definedName>
    <definedName name="Z_70474A48_93CE_11D3_8D29_400000044310_.wvu.PrintArea" hidden="1">#REF!</definedName>
    <definedName name="Z_70474A49_93CE_11D3_8D29_400000044310_.wvu.PrintArea" hidden="1">#REF!</definedName>
    <definedName name="Z_70474A49_93CE_11D3_8D29_400000044310_.wvu.PrintTitles" hidden="1">#REF!</definedName>
    <definedName name="Z_70474A4A_93CE_11D3_8D29_400000044310_.wvu.PrintArea" hidden="1">#REF!</definedName>
    <definedName name="Z_70474A4A_93CE_11D3_8D29_400000044310_.wvu.PrintTitles" hidden="1">#REF!</definedName>
    <definedName name="Z_70474A4B_93CE_11D3_8D29_400000044310_.wvu.PrintArea" hidden="1">#REF!</definedName>
    <definedName name="Z_70474A4C_93CE_11D3_8D29_400000044310_.wvu.PrintArea" hidden="1">#REF!</definedName>
    <definedName name="Z_70474A4D_93CE_11D3_8D29_400000044310_.wvu.PrintArea" hidden="1">#REF!</definedName>
    <definedName name="Z_70474A4D_93CE_11D3_8D29_400000044310_.wvu.PrintTitles" hidden="1">#REF!</definedName>
    <definedName name="Z_70474A4E_93CE_11D3_8D29_400000044310_.wvu.PrintArea" hidden="1">#REF!</definedName>
    <definedName name="Z_70474A4E_93CE_11D3_8D29_400000044310_.wvu.PrintTitles" hidden="1">#REF!</definedName>
    <definedName name="Z_70474A4F_93CE_11D3_8D29_400000044310_.wvu.PrintArea" hidden="1">#REF!</definedName>
    <definedName name="Z_70474A4F_93CE_11D3_8D29_400000044310_.wvu.PrintTitles" hidden="1">#REF!</definedName>
    <definedName name="Z_70474A50_93CE_11D3_8D29_400000044310_.wvu.PrintArea" hidden="1">#REF!</definedName>
    <definedName name="Z_70474A50_93CE_11D3_8D29_400000044310_.wvu.PrintTitles" hidden="1">#REF!</definedName>
    <definedName name="Z_70474A51_93CE_11D3_8D29_400000044310_.wvu.PrintArea" hidden="1">#REF!</definedName>
    <definedName name="Z_70474A51_93CE_11D3_8D29_400000044310_.wvu.PrintTitles" hidden="1">#REF!</definedName>
    <definedName name="Z_70474A52_93CE_11D3_8D29_400000044310_.wvu.PrintArea" hidden="1">#REF!</definedName>
    <definedName name="Z_70474A52_93CE_11D3_8D29_400000044310_.wvu.PrintTitles" hidden="1">#REF!</definedName>
    <definedName name="Z_70474A53_93CE_11D3_8D29_400000044310_.wvu.PrintArea" hidden="1">#REF!</definedName>
    <definedName name="Z_70474A53_93CE_11D3_8D29_400000044310_.wvu.PrintTitles" hidden="1">#REF!</definedName>
    <definedName name="Z_70474A54_93CE_11D3_8D29_400000044310_.wvu.PrintArea" hidden="1">#REF!</definedName>
    <definedName name="Z_70474A54_93CE_11D3_8D29_400000044310_.wvu.PrintTitles" hidden="1">#REF!</definedName>
    <definedName name="Z_7084DCDF_D703_11D2_8835_400000044310_.wvu.PrintArea" hidden="1">#REF!</definedName>
    <definedName name="Z_7084DCE0_D703_11D2_8835_400000044310_.wvu.PrintArea" hidden="1">#REF!</definedName>
    <definedName name="Z_7084DCE1_D703_11D2_8835_400000044310_.wvu.Cols" hidden="1">#REF!,#REF!</definedName>
    <definedName name="Z_7084DCE1_D703_11D2_8835_400000044310_.wvu.PrintArea" hidden="1">#REF!</definedName>
    <definedName name="Z_7084DCE2_D703_11D2_8835_400000044310_.wvu.PrintArea" hidden="1">#REF!</definedName>
    <definedName name="Z_7084DCE3_D703_11D2_8835_400000044310_.wvu.PrintArea" hidden="1">#REF!</definedName>
    <definedName name="Z_7084DCE3_D703_11D2_8835_400000044310_.wvu.PrintTitles" hidden="1">#REF!</definedName>
    <definedName name="Z_7084DCE4_D703_11D2_8835_400000044310_.wvu.PrintArea" hidden="1">#REF!</definedName>
    <definedName name="Z_7084DCE4_D703_11D2_8835_400000044310_.wvu.PrintTitles" hidden="1">#REF!</definedName>
    <definedName name="Z_7084DCE5_D703_11D2_8835_400000044310_.wvu.PrintArea" hidden="1">#REF!</definedName>
    <definedName name="Z_7084DCE6_D703_11D2_8835_400000044310_.wvu.PrintArea" hidden="1">#REF!</definedName>
    <definedName name="Z_7084DCE7_D703_11D2_8835_400000044310_.wvu.PrintArea" hidden="1">#REF!</definedName>
    <definedName name="Z_7084DCE7_D703_11D2_8835_400000044310_.wvu.PrintTitles" hidden="1">#REF!</definedName>
    <definedName name="Z_7084DCE8_D703_11D2_8835_400000044310_.wvu.PrintArea" hidden="1">#REF!</definedName>
    <definedName name="Z_7084DCE8_D703_11D2_8835_400000044310_.wvu.PrintTitles" hidden="1">#REF!</definedName>
    <definedName name="Z_7084DCE9_D703_11D2_8835_400000044310_.wvu.PrintArea" hidden="1">#REF!</definedName>
    <definedName name="Z_7084DCE9_D703_11D2_8835_400000044310_.wvu.PrintTitles" hidden="1">#REF!</definedName>
    <definedName name="Z_7084DCEA_D703_11D2_8835_400000044310_.wvu.PrintArea" hidden="1">#REF!</definedName>
    <definedName name="Z_7084DCEA_D703_11D2_8835_400000044310_.wvu.PrintTitles" hidden="1">#REF!</definedName>
    <definedName name="Z_7084DCEB_D703_11D2_8835_400000044310_.wvu.PrintArea" hidden="1">#REF!</definedName>
    <definedName name="Z_7084DCEB_D703_11D2_8835_400000044310_.wvu.PrintTitles" hidden="1">#REF!</definedName>
    <definedName name="Z_7084DCEC_D703_11D2_8835_400000044310_.wvu.PrintArea" hidden="1">#REF!</definedName>
    <definedName name="Z_7084DCEC_D703_11D2_8835_400000044310_.wvu.PrintTitles" hidden="1">#REF!</definedName>
    <definedName name="Z_7084DCED_D703_11D2_8835_400000044310_.wvu.PrintArea" hidden="1">#REF!</definedName>
    <definedName name="Z_7084DCED_D703_11D2_8835_400000044310_.wvu.PrintTitles" hidden="1">#REF!</definedName>
    <definedName name="Z_7084DCEE_D703_11D2_8835_400000044310_.wvu.PrintArea" hidden="1">#REF!</definedName>
    <definedName name="Z_7084DCEE_D703_11D2_8835_400000044310_.wvu.PrintTitles" hidden="1">#REF!</definedName>
    <definedName name="Z_7084DD2E_D703_11D2_8835_400000044310_.wvu.PrintArea" hidden="1">#REF!</definedName>
    <definedName name="Z_7084DD2F_D703_11D2_8835_400000044310_.wvu.PrintArea" hidden="1">#REF!</definedName>
    <definedName name="Z_7084DD30_D703_11D2_8835_400000044310_.wvu.Cols" hidden="1">#REF!,#REF!</definedName>
    <definedName name="Z_7084DD30_D703_11D2_8835_400000044310_.wvu.PrintArea" hidden="1">#REF!</definedName>
    <definedName name="Z_7084DD31_D703_11D2_8835_400000044310_.wvu.PrintArea" hidden="1">#REF!</definedName>
    <definedName name="Z_7084DD32_D703_11D2_8835_400000044310_.wvu.PrintArea" hidden="1">#REF!</definedName>
    <definedName name="Z_7084DD32_D703_11D2_8835_400000044310_.wvu.PrintTitles" hidden="1">#REF!</definedName>
    <definedName name="Z_7084DD33_D703_11D2_8835_400000044310_.wvu.PrintArea" hidden="1">#REF!</definedName>
    <definedName name="Z_7084DD33_D703_11D2_8835_400000044310_.wvu.PrintTitles" hidden="1">#REF!</definedName>
    <definedName name="Z_7084DD34_D703_11D2_8835_400000044310_.wvu.PrintArea" hidden="1">#REF!</definedName>
    <definedName name="Z_7084DD35_D703_11D2_8835_400000044310_.wvu.PrintArea" hidden="1">#REF!</definedName>
    <definedName name="Z_7084DD36_D703_11D2_8835_400000044310_.wvu.PrintArea" hidden="1">#REF!</definedName>
    <definedName name="Z_7084DD36_D703_11D2_8835_400000044310_.wvu.PrintTitles" hidden="1">#REF!</definedName>
    <definedName name="Z_7084DD37_D703_11D2_8835_400000044310_.wvu.PrintArea" hidden="1">#REF!</definedName>
    <definedName name="Z_7084DD37_D703_11D2_8835_400000044310_.wvu.PrintTitles" hidden="1">#REF!</definedName>
    <definedName name="Z_7084DD38_D703_11D2_8835_400000044310_.wvu.PrintArea" hidden="1">#REF!</definedName>
    <definedName name="Z_7084DD38_D703_11D2_8835_400000044310_.wvu.PrintTitles" hidden="1">#REF!</definedName>
    <definedName name="Z_7084DD39_D703_11D2_8835_400000044310_.wvu.PrintArea" hidden="1">#REF!</definedName>
    <definedName name="Z_7084DD39_D703_11D2_8835_400000044310_.wvu.PrintTitles" hidden="1">#REF!</definedName>
    <definedName name="Z_7084DD3A_D703_11D2_8835_400000044310_.wvu.PrintArea" hidden="1">#REF!</definedName>
    <definedName name="Z_7084DD3A_D703_11D2_8835_400000044310_.wvu.PrintTitles" hidden="1">#REF!</definedName>
    <definedName name="Z_7084DD3B_D703_11D2_8835_400000044310_.wvu.PrintArea" hidden="1">#REF!</definedName>
    <definedName name="Z_7084DD3B_D703_11D2_8835_400000044310_.wvu.PrintTitles" hidden="1">#REF!</definedName>
    <definedName name="Z_7084DD3C_D703_11D2_8835_400000044310_.wvu.PrintArea" hidden="1">#REF!</definedName>
    <definedName name="Z_7084DD3C_D703_11D2_8835_400000044310_.wvu.PrintTitles" hidden="1">#REF!</definedName>
    <definedName name="Z_7084DD3D_D703_11D2_8835_400000044310_.wvu.PrintArea" hidden="1">#REF!</definedName>
    <definedName name="Z_7084DD3D_D703_11D2_8835_400000044310_.wvu.PrintTitles" hidden="1">#REF!</definedName>
    <definedName name="Z_72903E19_C033_11D2_8835_400000044310_.wvu.PrintArea" hidden="1">#REF!</definedName>
    <definedName name="Z_72903E1A_C033_11D2_8835_400000044310_.wvu.PrintArea" hidden="1">#REF!</definedName>
    <definedName name="Z_72903E1B_C033_11D2_8835_400000044310_.wvu.PrintArea" hidden="1">#REF!</definedName>
    <definedName name="Z_72903E1C_C033_11D2_8835_400000044310_.wvu.Cols" hidden="1">#REF!,#REF!</definedName>
    <definedName name="Z_72903E1C_C033_11D2_8835_400000044310_.wvu.PrintArea" hidden="1">#REF!</definedName>
    <definedName name="Z_72903E1D_C033_11D2_8835_400000044310_.wvu.PrintArea" hidden="1">#REF!</definedName>
    <definedName name="Z_72903E1D_C033_11D2_8835_400000044310_.wvu.PrintTitles" hidden="1">#REF!</definedName>
    <definedName name="Z_72903E1E_C033_11D2_8835_400000044310_.wvu.PrintArea" hidden="1">#REF!</definedName>
    <definedName name="Z_72903E1E_C033_11D2_8835_400000044310_.wvu.PrintTitles" hidden="1">#REF!</definedName>
    <definedName name="Z_72903E1F_C033_11D2_8835_400000044310_.wvu.PrintArea" hidden="1">#REF!</definedName>
    <definedName name="Z_72903E20_C033_11D2_8835_400000044310_.wvu.PrintArea" hidden="1">#REF!</definedName>
    <definedName name="Z_72903E21_C033_11D2_8835_400000044310_.wvu.PrintArea" hidden="1">#REF!</definedName>
    <definedName name="Z_72903E21_C033_11D2_8835_400000044310_.wvu.PrintTitles" hidden="1">#REF!</definedName>
    <definedName name="Z_72903E22_C033_11D2_8835_400000044310_.wvu.PrintArea" hidden="1">#REF!</definedName>
    <definedName name="Z_72903E22_C033_11D2_8835_400000044310_.wvu.PrintTitles" hidden="1">#REF!</definedName>
    <definedName name="Z_72903E23_C033_11D2_8835_400000044310_.wvu.PrintArea" hidden="1">#REF!</definedName>
    <definedName name="Z_72903E23_C033_11D2_8835_400000044310_.wvu.PrintTitles" hidden="1">#REF!</definedName>
    <definedName name="Z_72903E24_C033_11D2_8835_400000044310_.wvu.PrintArea" hidden="1">#REF!</definedName>
    <definedName name="Z_72903E24_C033_11D2_8835_400000044310_.wvu.PrintTitles" hidden="1">#REF!</definedName>
    <definedName name="Z_72903E25_C033_11D2_8835_400000044310_.wvu.PrintArea" hidden="1">#REF!</definedName>
    <definedName name="Z_72903E25_C033_11D2_8835_400000044310_.wvu.PrintTitles" hidden="1">#REF!</definedName>
    <definedName name="Z_72903E26_C033_11D2_8835_400000044310_.wvu.PrintArea" hidden="1">#REF!</definedName>
    <definedName name="Z_72903E26_C033_11D2_8835_400000044310_.wvu.PrintTitles" hidden="1">#REF!</definedName>
    <definedName name="Z_72903E27_C033_11D2_8835_400000044310_.wvu.PrintArea" hidden="1">#REF!</definedName>
    <definedName name="Z_72903E27_C033_11D2_8835_400000044310_.wvu.PrintTitles" hidden="1">#REF!</definedName>
    <definedName name="Z_72903E28_C033_11D2_8835_400000044310_.wvu.PrintArea" hidden="1">#REF!</definedName>
    <definedName name="Z_72903E28_C033_11D2_8835_400000044310_.wvu.PrintTitles" hidden="1">#REF!</definedName>
    <definedName name="Z_72903E6D_C033_11D2_8835_400000044310_.wvu.PrintArea" hidden="1">#REF!</definedName>
    <definedName name="Z_72903E6E_C033_11D2_8835_400000044310_.wvu.PrintArea" hidden="1">#REF!</definedName>
    <definedName name="Z_72903E6F_C033_11D2_8835_400000044310_.wvu.PrintArea" hidden="1">#REF!</definedName>
    <definedName name="Z_72903E70_C033_11D2_8835_400000044310_.wvu.Cols" hidden="1">#REF!,#REF!</definedName>
    <definedName name="Z_72903E70_C033_11D2_8835_400000044310_.wvu.PrintArea" hidden="1">#REF!</definedName>
    <definedName name="Z_72903E71_C033_11D2_8835_400000044310_.wvu.PrintArea" hidden="1">#REF!</definedName>
    <definedName name="Z_72903E71_C033_11D2_8835_400000044310_.wvu.PrintTitles" hidden="1">#REF!</definedName>
    <definedName name="Z_72903E72_C033_11D2_8835_400000044310_.wvu.PrintArea" hidden="1">#REF!</definedName>
    <definedName name="Z_72903E72_C033_11D2_8835_400000044310_.wvu.PrintTitles" hidden="1">#REF!</definedName>
    <definedName name="Z_72903E73_C033_11D2_8835_400000044310_.wvu.PrintArea" hidden="1">#REF!</definedName>
    <definedName name="Z_72903E74_C033_11D2_8835_400000044310_.wvu.PrintArea" hidden="1">#REF!</definedName>
    <definedName name="Z_72903E75_C033_11D2_8835_400000044310_.wvu.PrintArea" hidden="1">#REF!</definedName>
    <definedName name="Z_72903E75_C033_11D2_8835_400000044310_.wvu.PrintTitles" hidden="1">#REF!</definedName>
    <definedName name="Z_72903E76_C033_11D2_8835_400000044310_.wvu.PrintArea" hidden="1">#REF!</definedName>
    <definedName name="Z_72903E76_C033_11D2_8835_400000044310_.wvu.PrintTitles" hidden="1">#REF!</definedName>
    <definedName name="Z_72903E77_C033_11D2_8835_400000044310_.wvu.PrintArea" hidden="1">#REF!</definedName>
    <definedName name="Z_72903E77_C033_11D2_8835_400000044310_.wvu.PrintTitles" hidden="1">#REF!</definedName>
    <definedName name="Z_72903E78_C033_11D2_8835_400000044310_.wvu.PrintArea" hidden="1">#REF!</definedName>
    <definedName name="Z_72903E78_C033_11D2_8835_400000044310_.wvu.PrintTitles" hidden="1">#REF!</definedName>
    <definedName name="Z_72903E79_C033_11D2_8835_400000044310_.wvu.PrintArea" hidden="1">#REF!</definedName>
    <definedName name="Z_72903E79_C033_11D2_8835_400000044310_.wvu.PrintTitles" hidden="1">#REF!</definedName>
    <definedName name="Z_72903E7A_C033_11D2_8835_400000044310_.wvu.PrintArea" hidden="1">#REF!</definedName>
    <definedName name="Z_72903E7A_C033_11D2_8835_400000044310_.wvu.PrintTitles" hidden="1">#REF!</definedName>
    <definedName name="Z_72903E7B_C033_11D2_8835_400000044310_.wvu.PrintArea" hidden="1">#REF!</definedName>
    <definedName name="Z_72903E7B_C033_11D2_8835_400000044310_.wvu.PrintTitles" hidden="1">#REF!</definedName>
    <definedName name="Z_72903E7C_C033_11D2_8835_400000044310_.wvu.PrintArea" hidden="1">#REF!</definedName>
    <definedName name="Z_72903E7C_C033_11D2_8835_400000044310_.wvu.PrintTitles" hidden="1">#REF!</definedName>
    <definedName name="Z_72C87494_334E_11D3_8D25_400000044310_.wvu.PrintArea" hidden="1">#REF!</definedName>
    <definedName name="Z_72C87495_334E_11D3_8D25_400000044310_.wvu.PrintArea" hidden="1">#REF!</definedName>
    <definedName name="Z_72C87496_334E_11D3_8D25_400000044310_.wvu.Cols" hidden="1">#REF!,#REF!</definedName>
    <definedName name="Z_72C87496_334E_11D3_8D25_400000044310_.wvu.PrintArea" hidden="1">#REF!</definedName>
    <definedName name="Z_72C87497_334E_11D3_8D25_400000044310_.wvu.PrintArea" hidden="1">#REF!</definedName>
    <definedName name="Z_72C87498_334E_11D3_8D25_400000044310_.wvu.PrintArea" hidden="1">#REF!</definedName>
    <definedName name="Z_72C87498_334E_11D3_8D25_400000044310_.wvu.PrintTitles" hidden="1">#REF!</definedName>
    <definedName name="Z_72C87499_334E_11D3_8D25_400000044310_.wvu.PrintArea" hidden="1">#REF!</definedName>
    <definedName name="Z_72C87499_334E_11D3_8D25_400000044310_.wvu.PrintTitles" hidden="1">#REF!</definedName>
    <definedName name="Z_72C8749A_334E_11D3_8D25_400000044310_.wvu.PrintArea" hidden="1">#REF!</definedName>
    <definedName name="Z_72C8749B_334E_11D3_8D25_400000044310_.wvu.PrintArea" hidden="1">#REF!</definedName>
    <definedName name="Z_72C8749C_334E_11D3_8D25_400000044310_.wvu.PrintArea" hidden="1">#REF!</definedName>
    <definedName name="Z_72C8749C_334E_11D3_8D25_400000044310_.wvu.PrintTitles" hidden="1">#REF!</definedName>
    <definedName name="Z_72C8749D_334E_11D3_8D25_400000044310_.wvu.PrintArea" hidden="1">#REF!</definedName>
    <definedName name="Z_72C8749D_334E_11D3_8D25_400000044310_.wvu.PrintTitles" hidden="1">#REF!</definedName>
    <definedName name="Z_72C8749E_334E_11D3_8D25_400000044310_.wvu.PrintArea" hidden="1">#REF!</definedName>
    <definedName name="Z_72C8749E_334E_11D3_8D25_400000044310_.wvu.PrintTitles" hidden="1">#REF!</definedName>
    <definedName name="Z_72C8749F_334E_11D3_8D25_400000044310_.wvu.PrintArea" hidden="1">#REF!</definedName>
    <definedName name="Z_72C8749F_334E_11D3_8D25_400000044310_.wvu.PrintTitles" hidden="1">#REF!</definedName>
    <definedName name="Z_72C874A0_334E_11D3_8D25_400000044310_.wvu.PrintArea" hidden="1">#REF!</definedName>
    <definedName name="Z_72C874A0_334E_11D3_8D25_400000044310_.wvu.PrintTitles" hidden="1">#REF!</definedName>
    <definedName name="Z_72C874A1_334E_11D3_8D25_400000044310_.wvu.PrintArea" hidden="1">#REF!</definedName>
    <definedName name="Z_72C874A1_334E_11D3_8D25_400000044310_.wvu.PrintTitles" hidden="1">#REF!</definedName>
    <definedName name="Z_72C874A2_334E_11D3_8D25_400000044310_.wvu.PrintArea" hidden="1">#REF!</definedName>
    <definedName name="Z_72C874A2_334E_11D3_8D25_400000044310_.wvu.PrintTitles" hidden="1">#REF!</definedName>
    <definedName name="Z_72C874A3_334E_11D3_8D25_400000044310_.wvu.PrintArea" hidden="1">#REF!</definedName>
    <definedName name="Z_72C874A3_334E_11D3_8D25_400000044310_.wvu.PrintTitles" hidden="1">#REF!</definedName>
    <definedName name="Z_72C874D0_334E_11D3_8D25_400000044310_.wvu.PrintArea" hidden="1">#REF!</definedName>
    <definedName name="Z_72C874D1_334E_11D3_8D25_400000044310_.wvu.PrintArea" hidden="1">#REF!</definedName>
    <definedName name="Z_72C874D2_334E_11D3_8D25_400000044310_.wvu.Cols" hidden="1">#REF!,#REF!</definedName>
    <definedName name="Z_72C874D2_334E_11D3_8D25_400000044310_.wvu.PrintArea" hidden="1">#REF!</definedName>
    <definedName name="Z_72C874D3_334E_11D3_8D25_400000044310_.wvu.PrintArea" hidden="1">#REF!</definedName>
    <definedName name="Z_72C874D4_334E_11D3_8D25_400000044310_.wvu.PrintArea" hidden="1">#REF!</definedName>
    <definedName name="Z_72C874D4_334E_11D3_8D25_400000044310_.wvu.PrintTitles" hidden="1">#REF!</definedName>
    <definedName name="Z_72C874D5_334E_11D3_8D25_400000044310_.wvu.PrintArea" hidden="1">#REF!</definedName>
    <definedName name="Z_72C874D5_334E_11D3_8D25_400000044310_.wvu.PrintTitles" hidden="1">#REF!</definedName>
    <definedName name="Z_72C874D6_334E_11D3_8D25_400000044310_.wvu.PrintArea" hidden="1">#REF!</definedName>
    <definedName name="Z_72C874D7_334E_11D3_8D25_400000044310_.wvu.PrintArea" hidden="1">#REF!</definedName>
    <definedName name="Z_72C874D8_334E_11D3_8D25_400000044310_.wvu.PrintArea" hidden="1">#REF!</definedName>
    <definedName name="Z_72C874D8_334E_11D3_8D25_400000044310_.wvu.PrintTitles" hidden="1">#REF!</definedName>
    <definedName name="Z_72C874D9_334E_11D3_8D25_400000044310_.wvu.PrintArea" hidden="1">#REF!</definedName>
    <definedName name="Z_72C874D9_334E_11D3_8D25_400000044310_.wvu.PrintTitles" hidden="1">#REF!</definedName>
    <definedName name="Z_72C874DA_334E_11D3_8D25_400000044310_.wvu.PrintArea" hidden="1">#REF!</definedName>
    <definedName name="Z_72C874DA_334E_11D3_8D25_400000044310_.wvu.PrintTitles" hidden="1">#REF!</definedName>
    <definedName name="Z_72C874DB_334E_11D3_8D25_400000044310_.wvu.PrintArea" hidden="1">#REF!</definedName>
    <definedName name="Z_72C874DB_334E_11D3_8D25_400000044310_.wvu.PrintTitles" hidden="1">#REF!</definedName>
    <definedName name="Z_72C874DC_334E_11D3_8D25_400000044310_.wvu.PrintArea" hidden="1">#REF!</definedName>
    <definedName name="Z_72C874DC_334E_11D3_8D25_400000044310_.wvu.PrintTitles" hidden="1">#REF!</definedName>
    <definedName name="Z_72C874DD_334E_11D3_8D25_400000044310_.wvu.PrintArea" hidden="1">#REF!</definedName>
    <definedName name="Z_72C874DD_334E_11D3_8D25_400000044310_.wvu.PrintTitles" hidden="1">#REF!</definedName>
    <definedName name="Z_72C874DE_334E_11D3_8D25_400000044310_.wvu.PrintArea" hidden="1">#REF!</definedName>
    <definedName name="Z_72C874DE_334E_11D3_8D25_400000044310_.wvu.PrintTitles" hidden="1">#REF!</definedName>
    <definedName name="Z_72C874DF_334E_11D3_8D25_400000044310_.wvu.PrintArea" hidden="1">#REF!</definedName>
    <definedName name="Z_72C874DF_334E_11D3_8D25_400000044310_.wvu.PrintTitles" hidden="1">#REF!</definedName>
    <definedName name="Z_7506E7F1_1CEB_11D3_8CE0_400000044310_.wvu.PrintArea" hidden="1">#REF!</definedName>
    <definedName name="Z_7506E7F2_1CEB_11D3_8CE0_400000044310_.wvu.PrintArea" hidden="1">#REF!</definedName>
    <definedName name="Z_7506E7F3_1CEB_11D3_8CE0_400000044310_.wvu.Cols" hidden="1">#REF!,#REF!</definedName>
    <definedName name="Z_7506E7F3_1CEB_11D3_8CE0_400000044310_.wvu.PrintArea" hidden="1">#REF!</definedName>
    <definedName name="Z_7506E7F4_1CEB_11D3_8CE0_400000044310_.wvu.PrintArea" hidden="1">#REF!</definedName>
    <definedName name="Z_7506E7F5_1CEB_11D3_8CE0_400000044310_.wvu.PrintArea" hidden="1">#REF!</definedName>
    <definedName name="Z_7506E7F5_1CEB_11D3_8CE0_400000044310_.wvu.PrintTitles" hidden="1">#REF!</definedName>
    <definedName name="Z_7506E7F6_1CEB_11D3_8CE0_400000044310_.wvu.PrintArea" hidden="1">#REF!</definedName>
    <definedName name="Z_7506E7F6_1CEB_11D3_8CE0_400000044310_.wvu.PrintTitles" hidden="1">#REF!</definedName>
    <definedName name="Z_7506E7F7_1CEB_11D3_8CE0_400000044310_.wvu.PrintArea" hidden="1">#REF!</definedName>
    <definedName name="Z_7506E7F8_1CEB_11D3_8CE0_400000044310_.wvu.PrintArea" hidden="1">#REF!</definedName>
    <definedName name="Z_7506E7F9_1CEB_11D3_8CE0_400000044310_.wvu.PrintArea" hidden="1">#REF!</definedName>
    <definedName name="Z_7506E7F9_1CEB_11D3_8CE0_400000044310_.wvu.PrintTitles" hidden="1">#REF!</definedName>
    <definedName name="Z_7506E7FA_1CEB_11D3_8CE0_400000044310_.wvu.PrintArea" hidden="1">#REF!</definedName>
    <definedName name="Z_7506E7FA_1CEB_11D3_8CE0_400000044310_.wvu.PrintTitles" hidden="1">#REF!</definedName>
    <definedName name="Z_7506E7FB_1CEB_11D3_8CE0_400000044310_.wvu.PrintArea" hidden="1">#REF!</definedName>
    <definedName name="Z_7506E7FB_1CEB_11D3_8CE0_400000044310_.wvu.PrintTitles" hidden="1">#REF!</definedName>
    <definedName name="Z_7506E7FC_1CEB_11D3_8CE0_400000044310_.wvu.PrintArea" hidden="1">#REF!</definedName>
    <definedName name="Z_7506E7FC_1CEB_11D3_8CE0_400000044310_.wvu.PrintTitles" hidden="1">#REF!</definedName>
    <definedName name="Z_7506E7FD_1CEB_11D3_8CE0_400000044310_.wvu.PrintArea" hidden="1">#REF!</definedName>
    <definedName name="Z_7506E7FD_1CEB_11D3_8CE0_400000044310_.wvu.PrintTitles" hidden="1">#REF!</definedName>
    <definedName name="Z_7506E7FE_1CEB_11D3_8CE0_400000044310_.wvu.PrintArea" hidden="1">#REF!</definedName>
    <definedName name="Z_7506E7FE_1CEB_11D3_8CE0_400000044310_.wvu.PrintTitles" hidden="1">#REF!</definedName>
    <definedName name="Z_7506E7FF_1CEB_11D3_8CE0_400000044310_.wvu.PrintArea" hidden="1">#REF!</definedName>
    <definedName name="Z_7506E7FF_1CEB_11D3_8CE0_400000044310_.wvu.PrintTitles" hidden="1">#REF!</definedName>
    <definedName name="Z_7506E800_1CEB_11D3_8CE0_400000044310_.wvu.PrintArea" hidden="1">#REF!</definedName>
    <definedName name="Z_7506E800_1CEB_11D3_8CE0_400000044310_.wvu.PrintTitles" hidden="1">#REF!</definedName>
    <definedName name="Z_78656521_0879_11D3_8CDF_400000044310_.wvu.PrintArea" hidden="1">#REF!</definedName>
    <definedName name="Z_78656522_0879_11D3_8CDF_400000044310_.wvu.PrintArea" hidden="1">#REF!</definedName>
    <definedName name="Z_78656523_0879_11D3_8CDF_400000044310_.wvu.Cols" hidden="1">#REF!,#REF!</definedName>
    <definedName name="Z_78656523_0879_11D3_8CDF_400000044310_.wvu.PrintArea" hidden="1">#REF!</definedName>
    <definedName name="Z_78656524_0879_11D3_8CDF_400000044310_.wvu.PrintArea" hidden="1">#REF!</definedName>
    <definedName name="Z_78656525_0879_11D3_8CDF_400000044310_.wvu.PrintArea" hidden="1">#REF!</definedName>
    <definedName name="Z_78656525_0879_11D3_8CDF_400000044310_.wvu.PrintTitles" hidden="1">#REF!</definedName>
    <definedName name="Z_78656526_0879_11D3_8CDF_400000044310_.wvu.PrintArea" hidden="1">#REF!</definedName>
    <definedName name="Z_78656526_0879_11D3_8CDF_400000044310_.wvu.PrintTitles" hidden="1">#REF!</definedName>
    <definedName name="Z_78656527_0879_11D3_8CDF_400000044310_.wvu.PrintArea" hidden="1">#REF!</definedName>
    <definedName name="Z_78656528_0879_11D3_8CDF_400000044310_.wvu.PrintArea" hidden="1">#REF!</definedName>
    <definedName name="Z_78656529_0879_11D3_8CDF_400000044310_.wvu.PrintArea" hidden="1">#REF!</definedName>
    <definedName name="Z_78656529_0879_11D3_8CDF_400000044310_.wvu.PrintTitles" hidden="1">#REF!</definedName>
    <definedName name="Z_7865652A_0879_11D3_8CDF_400000044310_.wvu.PrintArea" hidden="1">#REF!</definedName>
    <definedName name="Z_7865652A_0879_11D3_8CDF_400000044310_.wvu.PrintTitles" hidden="1">#REF!</definedName>
    <definedName name="Z_7865652B_0879_11D3_8CDF_400000044310_.wvu.PrintArea" hidden="1">#REF!</definedName>
    <definedName name="Z_7865652B_0879_11D3_8CDF_400000044310_.wvu.PrintTitles" hidden="1">#REF!</definedName>
    <definedName name="Z_7865652C_0879_11D3_8CDF_400000044310_.wvu.PrintArea" hidden="1">#REF!</definedName>
    <definedName name="Z_7865652C_0879_11D3_8CDF_400000044310_.wvu.PrintTitles" hidden="1">#REF!</definedName>
    <definedName name="Z_7865652D_0879_11D3_8CDF_400000044310_.wvu.PrintArea" hidden="1">#REF!</definedName>
    <definedName name="Z_7865652D_0879_11D3_8CDF_400000044310_.wvu.PrintTitles" hidden="1">#REF!</definedName>
    <definedName name="Z_7865652E_0879_11D3_8CDF_400000044310_.wvu.PrintArea" hidden="1">#REF!</definedName>
    <definedName name="Z_7865652E_0879_11D3_8CDF_400000044310_.wvu.PrintTitles" hidden="1">#REF!</definedName>
    <definedName name="Z_7865652F_0879_11D3_8CDF_400000044310_.wvu.PrintArea" hidden="1">#REF!</definedName>
    <definedName name="Z_7865652F_0879_11D3_8CDF_400000044310_.wvu.PrintTitles" hidden="1">#REF!</definedName>
    <definedName name="Z_78656530_0879_11D3_8CDF_400000044310_.wvu.PrintArea" hidden="1">#REF!</definedName>
    <definedName name="Z_78656530_0879_11D3_8CDF_400000044310_.wvu.PrintTitles" hidden="1">#REF!</definedName>
    <definedName name="Z_78656534_0879_11D3_8CDF_400000044310_.wvu.PrintArea" hidden="1">#REF!</definedName>
    <definedName name="Z_78656535_0879_11D3_8CDF_400000044310_.wvu.PrintArea" hidden="1">#REF!</definedName>
    <definedName name="Z_78656536_0879_11D3_8CDF_400000044310_.wvu.Cols" hidden="1">#REF!,#REF!</definedName>
    <definedName name="Z_78656536_0879_11D3_8CDF_400000044310_.wvu.PrintArea" hidden="1">#REF!</definedName>
    <definedName name="Z_78656537_0879_11D3_8CDF_400000044310_.wvu.PrintArea" hidden="1">#REF!</definedName>
    <definedName name="Z_78656538_0879_11D3_8CDF_400000044310_.wvu.PrintArea" hidden="1">#REF!</definedName>
    <definedName name="Z_78656538_0879_11D3_8CDF_400000044310_.wvu.PrintTitles" hidden="1">#REF!</definedName>
    <definedName name="Z_78656539_0879_11D3_8CDF_400000044310_.wvu.PrintArea" hidden="1">#REF!</definedName>
    <definedName name="Z_78656539_0879_11D3_8CDF_400000044310_.wvu.PrintTitles" hidden="1">#REF!</definedName>
    <definedName name="Z_7865653A_0879_11D3_8CDF_400000044310_.wvu.PrintArea" hidden="1">#REF!</definedName>
    <definedName name="Z_7865653B_0879_11D3_8CDF_400000044310_.wvu.PrintArea" hidden="1">#REF!</definedName>
    <definedName name="Z_7865653C_0879_11D3_8CDF_400000044310_.wvu.PrintArea" hidden="1">#REF!</definedName>
    <definedName name="Z_7865653C_0879_11D3_8CDF_400000044310_.wvu.PrintTitles" hidden="1">#REF!</definedName>
    <definedName name="Z_7865653D_0879_11D3_8CDF_400000044310_.wvu.PrintArea" hidden="1">#REF!</definedName>
    <definedName name="Z_7865653D_0879_11D3_8CDF_400000044310_.wvu.PrintTitles" hidden="1">#REF!</definedName>
    <definedName name="Z_7865653E_0879_11D3_8CDF_400000044310_.wvu.PrintArea" hidden="1">#REF!</definedName>
    <definedName name="Z_7865653E_0879_11D3_8CDF_400000044310_.wvu.PrintTitles" hidden="1">#REF!</definedName>
    <definedName name="Z_7865653F_0879_11D3_8CDF_400000044310_.wvu.PrintArea" hidden="1">#REF!</definedName>
    <definedName name="Z_7865653F_0879_11D3_8CDF_400000044310_.wvu.PrintTitles" hidden="1">#REF!</definedName>
    <definedName name="Z_78656540_0879_11D3_8CDF_400000044310_.wvu.PrintArea" hidden="1">#REF!</definedName>
    <definedName name="Z_78656540_0879_11D3_8CDF_400000044310_.wvu.PrintTitles" hidden="1">#REF!</definedName>
    <definedName name="Z_78656541_0879_11D3_8CDF_400000044310_.wvu.PrintArea" hidden="1">#REF!</definedName>
    <definedName name="Z_78656541_0879_11D3_8CDF_400000044310_.wvu.PrintTitles" hidden="1">#REF!</definedName>
    <definedName name="Z_78656542_0879_11D3_8CDF_400000044310_.wvu.PrintArea" hidden="1">#REF!</definedName>
    <definedName name="Z_78656542_0879_11D3_8CDF_400000044310_.wvu.PrintTitles" hidden="1">#REF!</definedName>
    <definedName name="Z_78656543_0879_11D3_8CDF_400000044310_.wvu.PrintArea" hidden="1">#REF!</definedName>
    <definedName name="Z_78656543_0879_11D3_8CDF_400000044310_.wvu.PrintTitles" hidden="1">#REF!</definedName>
    <definedName name="Z_7AC88033_7A6C_11D3_8D28_400000044310_.wvu.PrintArea" hidden="1">#REF!</definedName>
    <definedName name="Z_7AC88034_7A6C_11D3_8D28_400000044310_.wvu.PrintArea" hidden="1">#REF!</definedName>
    <definedName name="Z_7AC88035_7A6C_11D3_8D28_400000044310_.wvu.Cols" hidden="1">#REF!,#REF!</definedName>
    <definedName name="Z_7AC88035_7A6C_11D3_8D28_400000044310_.wvu.PrintArea" hidden="1">#REF!</definedName>
    <definedName name="Z_7AC88036_7A6C_11D3_8D28_400000044310_.wvu.PrintArea" hidden="1">#REF!</definedName>
    <definedName name="Z_7AC88037_7A6C_11D3_8D28_400000044310_.wvu.PrintArea" hidden="1">#REF!</definedName>
    <definedName name="Z_7AC88037_7A6C_11D3_8D28_400000044310_.wvu.PrintTitles" hidden="1">#REF!</definedName>
    <definedName name="Z_7AC88038_7A6C_11D3_8D28_400000044310_.wvu.PrintArea" hidden="1">#REF!</definedName>
    <definedName name="Z_7AC88038_7A6C_11D3_8D28_400000044310_.wvu.PrintTitles" hidden="1">#REF!</definedName>
    <definedName name="Z_7AC88039_7A6C_11D3_8D28_400000044310_.wvu.PrintArea" hidden="1">#REF!</definedName>
    <definedName name="Z_7AC8803A_7A6C_11D3_8D28_400000044310_.wvu.PrintArea" hidden="1">#REF!</definedName>
    <definedName name="Z_7AC8803B_7A6C_11D3_8D28_400000044310_.wvu.PrintArea" hidden="1">#REF!</definedName>
    <definedName name="Z_7AC8803B_7A6C_11D3_8D28_400000044310_.wvu.PrintTitles" hidden="1">#REF!</definedName>
    <definedName name="Z_7AC8803C_7A6C_11D3_8D28_400000044310_.wvu.PrintArea" hidden="1">#REF!</definedName>
    <definedName name="Z_7AC8803C_7A6C_11D3_8D28_400000044310_.wvu.PrintTitles" hidden="1">#REF!</definedName>
    <definedName name="Z_7AC8803D_7A6C_11D3_8D28_400000044310_.wvu.PrintArea" hidden="1">#REF!</definedName>
    <definedName name="Z_7AC8803D_7A6C_11D3_8D28_400000044310_.wvu.PrintTitles" hidden="1">#REF!</definedName>
    <definedName name="Z_7AC8803E_7A6C_11D3_8D28_400000044310_.wvu.PrintArea" hidden="1">#REF!</definedName>
    <definedName name="Z_7AC8803E_7A6C_11D3_8D28_400000044310_.wvu.PrintTitles" hidden="1">#REF!</definedName>
    <definedName name="Z_7AC8803F_7A6C_11D3_8D28_400000044310_.wvu.PrintArea" hidden="1">#REF!</definedName>
    <definedName name="Z_7AC8803F_7A6C_11D3_8D28_400000044310_.wvu.PrintTitles" hidden="1">#REF!</definedName>
    <definedName name="Z_7AC88040_7A6C_11D3_8D28_400000044310_.wvu.PrintArea" hidden="1">#REF!</definedName>
    <definedName name="Z_7AC88040_7A6C_11D3_8D28_400000044310_.wvu.PrintTitles" hidden="1">#REF!</definedName>
    <definedName name="Z_7AC88041_7A6C_11D3_8D28_400000044310_.wvu.PrintArea" hidden="1">#REF!</definedName>
    <definedName name="Z_7AC88041_7A6C_11D3_8D28_400000044310_.wvu.PrintTitles" hidden="1">#REF!</definedName>
    <definedName name="Z_7AC88042_7A6C_11D3_8D28_400000044310_.wvu.PrintArea" hidden="1">#REF!</definedName>
    <definedName name="Z_7AC88042_7A6C_11D3_8D28_400000044310_.wvu.PrintTitles" hidden="1">#REF!</definedName>
    <definedName name="Z_7CD4AF19_E5F0_11D2_8835_400000044310_.wvu.PrintArea" hidden="1">#REF!</definedName>
    <definedName name="Z_7CD4AF1A_E5F0_11D2_8835_400000044310_.wvu.PrintArea" hidden="1">#REF!</definedName>
    <definedName name="Z_7CD4AF1B_E5F0_11D2_8835_400000044310_.wvu.Cols" hidden="1">#REF!,#REF!</definedName>
    <definedName name="Z_7CD4AF1B_E5F0_11D2_8835_400000044310_.wvu.PrintArea" hidden="1">#REF!</definedName>
    <definedName name="Z_7CD4AF1C_E5F0_11D2_8835_400000044310_.wvu.PrintArea" hidden="1">#REF!</definedName>
    <definedName name="Z_7CD4AF1D_E5F0_11D2_8835_400000044310_.wvu.PrintArea" hidden="1">#REF!</definedName>
    <definedName name="Z_7CD4AF1D_E5F0_11D2_8835_400000044310_.wvu.PrintTitles" hidden="1">#REF!</definedName>
    <definedName name="Z_7CD4AF1E_E5F0_11D2_8835_400000044310_.wvu.PrintArea" hidden="1">#REF!</definedName>
    <definedName name="Z_7CD4AF1E_E5F0_11D2_8835_400000044310_.wvu.PrintTitles" hidden="1">#REF!</definedName>
    <definedName name="Z_7CD4AF1F_E5F0_11D2_8835_400000044310_.wvu.PrintArea" hidden="1">#REF!</definedName>
    <definedName name="Z_7CD4AF20_E5F0_11D2_8835_400000044310_.wvu.PrintArea" hidden="1">#REF!</definedName>
    <definedName name="Z_7CD4AF21_E5F0_11D2_8835_400000044310_.wvu.PrintArea" hidden="1">#REF!</definedName>
    <definedName name="Z_7CD4AF21_E5F0_11D2_8835_400000044310_.wvu.PrintTitles" hidden="1">#REF!</definedName>
    <definedName name="Z_7CD4AF22_E5F0_11D2_8835_400000044310_.wvu.PrintArea" hidden="1">#REF!</definedName>
    <definedName name="Z_7CD4AF22_E5F0_11D2_8835_400000044310_.wvu.PrintTitles" hidden="1">#REF!</definedName>
    <definedName name="Z_7CD4AF23_E5F0_11D2_8835_400000044310_.wvu.PrintArea" hidden="1">#REF!</definedName>
    <definedName name="Z_7CD4AF23_E5F0_11D2_8835_400000044310_.wvu.PrintTitles" hidden="1">#REF!</definedName>
    <definedName name="Z_7CD4AF24_E5F0_11D2_8835_400000044310_.wvu.PrintArea" hidden="1">#REF!</definedName>
    <definedName name="Z_7CD4AF24_E5F0_11D2_8835_400000044310_.wvu.PrintTitles" hidden="1">#REF!</definedName>
    <definedName name="Z_7CD4AF25_E5F0_11D2_8835_400000044310_.wvu.PrintArea" hidden="1">#REF!</definedName>
    <definedName name="Z_7CD4AF25_E5F0_11D2_8835_400000044310_.wvu.PrintTitles" hidden="1">#REF!</definedName>
    <definedName name="Z_7CD4AF26_E5F0_11D2_8835_400000044310_.wvu.PrintArea" hidden="1">#REF!</definedName>
    <definedName name="Z_7CD4AF26_E5F0_11D2_8835_400000044310_.wvu.PrintTitles" hidden="1">#REF!</definedName>
    <definedName name="Z_7CD4AF27_E5F0_11D2_8835_400000044310_.wvu.PrintArea" hidden="1">#REF!</definedName>
    <definedName name="Z_7CD4AF27_E5F0_11D2_8835_400000044310_.wvu.PrintTitles" hidden="1">#REF!</definedName>
    <definedName name="Z_7CD4AF28_E5F0_11D2_8835_400000044310_.wvu.PrintArea" hidden="1">#REF!</definedName>
    <definedName name="Z_7CD4AF28_E5F0_11D2_8835_400000044310_.wvu.PrintTitles" hidden="1">#REF!</definedName>
    <definedName name="Z_7F76F603_50C0_11D3_8D27_400000011990_.wvu.PrintArea" hidden="1">#REF!</definedName>
    <definedName name="Z_7F76F604_50C0_11D3_8D27_400000011990_.wvu.PrintArea" hidden="1">#REF!</definedName>
    <definedName name="Z_7F76F605_50C0_11D3_8D27_400000011990_.wvu.Cols" hidden="1">#REF!,#REF!</definedName>
    <definedName name="Z_7F76F605_50C0_11D3_8D27_400000011990_.wvu.PrintArea" hidden="1">#REF!</definedName>
    <definedName name="Z_7F76F606_50C0_11D3_8D27_400000011990_.wvu.PrintArea" hidden="1">#REF!</definedName>
    <definedName name="Z_7F76F607_50C0_11D3_8D27_400000011990_.wvu.PrintArea" hidden="1">#REF!</definedName>
    <definedName name="Z_7F76F607_50C0_11D3_8D27_400000011990_.wvu.PrintTitles" hidden="1">#REF!</definedName>
    <definedName name="Z_7F76F608_50C0_11D3_8D27_400000011990_.wvu.PrintArea" hidden="1">#REF!</definedName>
    <definedName name="Z_7F76F608_50C0_11D3_8D27_400000011990_.wvu.PrintTitles" hidden="1">#REF!</definedName>
    <definedName name="Z_7F76F609_50C0_11D3_8D27_400000011990_.wvu.PrintArea" hidden="1">#REF!</definedName>
    <definedName name="Z_7F76F60A_50C0_11D3_8D27_400000011990_.wvu.PrintArea" hidden="1">#REF!</definedName>
    <definedName name="Z_7F76F60B_50C0_11D3_8D27_400000011990_.wvu.PrintArea" hidden="1">#REF!</definedName>
    <definedName name="Z_7F76F60B_50C0_11D3_8D27_400000011990_.wvu.PrintTitles" hidden="1">#REF!</definedName>
    <definedName name="Z_7F76F60C_50C0_11D3_8D27_400000011990_.wvu.PrintArea" hidden="1">#REF!</definedName>
    <definedName name="Z_7F76F60C_50C0_11D3_8D27_400000011990_.wvu.PrintTitles" hidden="1">#REF!</definedName>
    <definedName name="Z_7F76F60D_50C0_11D3_8D27_400000011990_.wvu.PrintArea" hidden="1">#REF!</definedName>
    <definedName name="Z_7F76F60D_50C0_11D3_8D27_400000011990_.wvu.PrintTitles" hidden="1">#REF!</definedName>
    <definedName name="Z_7F76F60E_50C0_11D3_8D27_400000011990_.wvu.PrintArea" hidden="1">#REF!</definedName>
    <definedName name="Z_7F76F60E_50C0_11D3_8D27_400000011990_.wvu.PrintTitles" hidden="1">#REF!</definedName>
    <definedName name="Z_7F76F60F_50C0_11D3_8D27_400000011990_.wvu.PrintArea" hidden="1">#REF!</definedName>
    <definedName name="Z_7F76F60F_50C0_11D3_8D27_400000011990_.wvu.PrintTitles" hidden="1">#REF!</definedName>
    <definedName name="Z_7F76F610_50C0_11D3_8D27_400000011990_.wvu.PrintArea" hidden="1">#REF!</definedName>
    <definedName name="Z_7F76F610_50C0_11D3_8D27_400000011990_.wvu.PrintTitles" hidden="1">#REF!</definedName>
    <definedName name="Z_7F76F611_50C0_11D3_8D27_400000011990_.wvu.PrintArea" hidden="1">#REF!</definedName>
    <definedName name="Z_7F76F611_50C0_11D3_8D27_400000011990_.wvu.PrintTitles" hidden="1">#REF!</definedName>
    <definedName name="Z_7F76F612_50C0_11D3_8D27_400000011990_.wvu.PrintArea" hidden="1">#REF!</definedName>
    <definedName name="Z_7F76F612_50C0_11D3_8D27_400000011990_.wvu.PrintTitles" hidden="1">#REF!</definedName>
    <definedName name="Z_8A48AB15_7B34_11D3_8D28_400000044310_.wvu.PrintArea" hidden="1">#REF!</definedName>
    <definedName name="Z_8A48AB16_7B34_11D3_8D28_400000044310_.wvu.PrintArea" hidden="1">#REF!</definedName>
    <definedName name="Z_8A48AB17_7B34_11D3_8D28_400000044310_.wvu.Cols" hidden="1">#REF!,#REF!</definedName>
    <definedName name="Z_8A48AB17_7B34_11D3_8D28_400000044310_.wvu.PrintArea" hidden="1">#REF!</definedName>
    <definedName name="Z_8A48AB18_7B34_11D3_8D28_400000044310_.wvu.PrintArea" hidden="1">#REF!</definedName>
    <definedName name="Z_8A48AB19_7B34_11D3_8D28_400000044310_.wvu.PrintArea" hidden="1">#REF!</definedName>
    <definedName name="Z_8A48AB19_7B34_11D3_8D28_400000044310_.wvu.PrintTitles" hidden="1">#REF!</definedName>
    <definedName name="Z_8A48AB1A_7B34_11D3_8D28_400000044310_.wvu.PrintArea" hidden="1">#REF!</definedName>
    <definedName name="Z_8A48AB1A_7B34_11D3_8D28_400000044310_.wvu.PrintTitles" hidden="1">#REF!</definedName>
    <definedName name="Z_8A48AB1B_7B34_11D3_8D28_400000044310_.wvu.PrintArea" hidden="1">#REF!</definedName>
    <definedName name="Z_8A48AB1C_7B34_11D3_8D28_400000044310_.wvu.PrintArea" hidden="1">#REF!</definedName>
    <definedName name="Z_8A48AB1D_7B34_11D3_8D28_400000044310_.wvu.PrintArea" hidden="1">#REF!</definedName>
    <definedName name="Z_8A48AB1D_7B34_11D3_8D28_400000044310_.wvu.PrintTitles" hidden="1">#REF!</definedName>
    <definedName name="Z_8A48AB1E_7B34_11D3_8D28_400000044310_.wvu.PrintArea" hidden="1">#REF!</definedName>
    <definedName name="Z_8A48AB1E_7B34_11D3_8D28_400000044310_.wvu.PrintTitles" hidden="1">#REF!</definedName>
    <definedName name="Z_8A48AB1F_7B34_11D3_8D28_400000044310_.wvu.PrintArea" hidden="1">#REF!</definedName>
    <definedName name="Z_8A48AB1F_7B34_11D3_8D28_400000044310_.wvu.PrintTitles" hidden="1">#REF!</definedName>
    <definedName name="Z_8A48AB20_7B34_11D3_8D28_400000044310_.wvu.PrintArea" hidden="1">#REF!</definedName>
    <definedName name="Z_8A48AB20_7B34_11D3_8D28_400000044310_.wvu.PrintTitles" hidden="1">#REF!</definedName>
    <definedName name="Z_8A48AB21_7B34_11D3_8D28_400000044310_.wvu.PrintArea" hidden="1">#REF!</definedName>
    <definedName name="Z_8A48AB21_7B34_11D3_8D28_400000044310_.wvu.PrintTitles" hidden="1">#REF!</definedName>
    <definedName name="Z_8A48AB22_7B34_11D3_8D28_400000044310_.wvu.PrintArea" hidden="1">#REF!</definedName>
    <definedName name="Z_8A48AB22_7B34_11D3_8D28_400000044310_.wvu.PrintTitles" hidden="1">#REF!</definedName>
    <definedName name="Z_8A48AB23_7B34_11D3_8D28_400000044310_.wvu.PrintArea" hidden="1">#REF!</definedName>
    <definedName name="Z_8A48AB23_7B34_11D3_8D28_400000044310_.wvu.PrintTitles" hidden="1">#REF!</definedName>
    <definedName name="Z_8A48AB24_7B34_11D3_8D28_400000044310_.wvu.PrintArea" hidden="1">#REF!</definedName>
    <definedName name="Z_8A48AB24_7B34_11D3_8D28_400000044310_.wvu.PrintTitles" hidden="1">#REF!</definedName>
    <definedName name="Z_8C0695D4_33B0_11D3_8D25_400000044310_.wvu.PrintArea" hidden="1">#REF!</definedName>
    <definedName name="Z_8C0695D5_33B0_11D3_8D25_400000044310_.wvu.PrintArea" hidden="1">#REF!</definedName>
    <definedName name="Z_8C0695D6_33B0_11D3_8D25_400000044310_.wvu.Cols" hidden="1">#REF!,#REF!</definedName>
    <definedName name="Z_8C0695D6_33B0_11D3_8D25_400000044310_.wvu.PrintArea" hidden="1">#REF!</definedName>
    <definedName name="Z_8C0695D7_33B0_11D3_8D25_400000044310_.wvu.PrintArea" hidden="1">#REF!</definedName>
    <definedName name="Z_8C0695D8_33B0_11D3_8D25_400000044310_.wvu.PrintArea" hidden="1">#REF!</definedName>
    <definedName name="Z_8C0695D8_33B0_11D3_8D25_400000044310_.wvu.PrintTitles" hidden="1">#REF!</definedName>
    <definedName name="Z_8C0695D9_33B0_11D3_8D25_400000044310_.wvu.PrintArea" hidden="1">#REF!</definedName>
    <definedName name="Z_8C0695D9_33B0_11D3_8D25_400000044310_.wvu.PrintTitles" hidden="1">#REF!</definedName>
    <definedName name="Z_8C0695DA_33B0_11D3_8D25_400000044310_.wvu.PrintArea" hidden="1">#REF!</definedName>
    <definedName name="Z_8C0695DB_33B0_11D3_8D25_400000044310_.wvu.PrintArea" hidden="1">#REF!</definedName>
    <definedName name="Z_8C0695DC_33B0_11D3_8D25_400000044310_.wvu.PrintArea" hidden="1">#REF!</definedName>
    <definedName name="Z_8C0695DC_33B0_11D3_8D25_400000044310_.wvu.PrintTitles" hidden="1">#REF!</definedName>
    <definedName name="Z_8C0695DD_33B0_11D3_8D25_400000044310_.wvu.PrintArea" hidden="1">#REF!</definedName>
    <definedName name="Z_8C0695DD_33B0_11D3_8D25_400000044310_.wvu.PrintTitles" hidden="1">#REF!</definedName>
    <definedName name="Z_8C0695DE_33B0_11D3_8D25_400000044310_.wvu.PrintArea" hidden="1">#REF!</definedName>
    <definedName name="Z_8C0695DE_33B0_11D3_8D25_400000044310_.wvu.PrintTitles" hidden="1">#REF!</definedName>
    <definedName name="Z_8C0695DF_33B0_11D3_8D25_400000044310_.wvu.PrintArea" hidden="1">#REF!</definedName>
    <definedName name="Z_8C0695DF_33B0_11D3_8D25_400000044310_.wvu.PrintTitles" hidden="1">#REF!</definedName>
    <definedName name="Z_8C0695E0_33B0_11D3_8D25_400000044310_.wvu.PrintArea" hidden="1">#REF!</definedName>
    <definedName name="Z_8C0695E0_33B0_11D3_8D25_400000044310_.wvu.PrintTitles" hidden="1">#REF!</definedName>
    <definedName name="Z_8C0695E1_33B0_11D3_8D25_400000044310_.wvu.PrintArea" hidden="1">#REF!</definedName>
    <definedName name="Z_8C0695E1_33B0_11D3_8D25_400000044310_.wvu.PrintTitles" hidden="1">#REF!</definedName>
    <definedName name="Z_8C0695E2_33B0_11D3_8D25_400000044310_.wvu.PrintArea" hidden="1">#REF!</definedName>
    <definedName name="Z_8C0695E2_33B0_11D3_8D25_400000044310_.wvu.PrintTitles" hidden="1">#REF!</definedName>
    <definedName name="Z_8C0695E3_33B0_11D3_8D25_400000044310_.wvu.PrintArea" hidden="1">#REF!</definedName>
    <definedName name="Z_8C0695E3_33B0_11D3_8D25_400000044310_.wvu.PrintTitles" hidden="1">#REF!</definedName>
    <definedName name="Z_8C0882F4_9142_11D3_8D29_400000044310_.wvu.PrintArea" hidden="1">#REF!</definedName>
    <definedName name="Z_8C0882F5_9142_11D3_8D29_400000044310_.wvu.PrintArea" hidden="1">#REF!</definedName>
    <definedName name="Z_8C0882F6_9142_11D3_8D29_400000044310_.wvu.Cols" hidden="1">#REF!,#REF!</definedName>
    <definedName name="Z_8C0882F6_9142_11D3_8D29_400000044310_.wvu.PrintArea" hidden="1">#REF!</definedName>
    <definedName name="Z_8C0882F7_9142_11D3_8D29_400000044310_.wvu.PrintArea" hidden="1">#REF!</definedName>
    <definedName name="Z_8C0882F8_9142_11D3_8D29_400000044310_.wvu.PrintArea" hidden="1">#REF!</definedName>
    <definedName name="Z_8C0882F8_9142_11D3_8D29_400000044310_.wvu.PrintTitles" hidden="1">#REF!</definedName>
    <definedName name="Z_8C0882F9_9142_11D3_8D29_400000044310_.wvu.PrintArea" hidden="1">#REF!</definedName>
    <definedName name="Z_8C0882F9_9142_11D3_8D29_400000044310_.wvu.PrintTitles" hidden="1">#REF!</definedName>
    <definedName name="Z_8C0882FA_9142_11D3_8D29_400000044310_.wvu.PrintArea" hidden="1">#REF!</definedName>
    <definedName name="Z_8C0882FB_9142_11D3_8D29_400000044310_.wvu.PrintArea" hidden="1">#REF!</definedName>
    <definedName name="Z_8C0882FC_9142_11D3_8D29_400000044310_.wvu.PrintArea" hidden="1">#REF!</definedName>
    <definedName name="Z_8C0882FC_9142_11D3_8D29_400000044310_.wvu.PrintTitles" hidden="1">#REF!</definedName>
    <definedName name="Z_8C0882FD_9142_11D3_8D29_400000044310_.wvu.PrintArea" hidden="1">#REF!</definedName>
    <definedName name="Z_8C0882FD_9142_11D3_8D29_400000044310_.wvu.PrintTitles" hidden="1">#REF!</definedName>
    <definedName name="Z_8C0882FE_9142_11D3_8D29_400000044310_.wvu.PrintArea" hidden="1">#REF!</definedName>
    <definedName name="Z_8C0882FE_9142_11D3_8D29_400000044310_.wvu.PrintTitles" hidden="1">#REF!</definedName>
    <definedName name="Z_8C0882FF_9142_11D3_8D29_400000044310_.wvu.PrintArea" hidden="1">#REF!</definedName>
    <definedName name="Z_8C0882FF_9142_11D3_8D29_400000044310_.wvu.PrintTitles" hidden="1">#REF!</definedName>
    <definedName name="Z_8C088300_9142_11D3_8D29_400000044310_.wvu.PrintArea" hidden="1">#REF!</definedName>
    <definedName name="Z_8C088300_9142_11D3_8D29_400000044310_.wvu.PrintTitles" hidden="1">#REF!</definedName>
    <definedName name="Z_8C088301_9142_11D3_8D29_400000044310_.wvu.PrintArea" hidden="1">#REF!</definedName>
    <definedName name="Z_8C088301_9142_11D3_8D29_400000044310_.wvu.PrintTitles" hidden="1">#REF!</definedName>
    <definedName name="Z_8C088302_9142_11D3_8D29_400000044310_.wvu.PrintArea" hidden="1">#REF!</definedName>
    <definedName name="Z_8C088302_9142_11D3_8D29_400000044310_.wvu.PrintTitles" hidden="1">#REF!</definedName>
    <definedName name="Z_8C088303_9142_11D3_8D29_400000044310_.wvu.PrintArea" hidden="1">#REF!</definedName>
    <definedName name="Z_8C088303_9142_11D3_8D29_400000044310_.wvu.PrintTitles" hidden="1">#REF!</definedName>
    <definedName name="Z_918B90C5_5F02_11D3_8D27_400000044310_.wvu.PrintArea" hidden="1">#REF!</definedName>
    <definedName name="Z_918B90C6_5F02_11D3_8D27_400000044310_.wvu.PrintArea" hidden="1">#REF!</definedName>
    <definedName name="Z_918B90C7_5F02_11D3_8D27_400000044310_.wvu.Cols" hidden="1">#REF!,#REF!</definedName>
    <definedName name="Z_918B90C7_5F02_11D3_8D27_400000044310_.wvu.PrintArea" hidden="1">#REF!</definedName>
    <definedName name="Z_918B90C8_5F02_11D3_8D27_400000044310_.wvu.PrintArea" hidden="1">#REF!</definedName>
    <definedName name="Z_918B90C9_5F02_11D3_8D27_400000044310_.wvu.PrintArea" hidden="1">#REF!</definedName>
    <definedName name="Z_918B90C9_5F02_11D3_8D27_400000044310_.wvu.PrintTitles" hidden="1">#REF!</definedName>
    <definedName name="Z_918B90CA_5F02_11D3_8D27_400000044310_.wvu.PrintArea" hidden="1">#REF!</definedName>
    <definedName name="Z_918B90CA_5F02_11D3_8D27_400000044310_.wvu.PrintTitles" hidden="1">#REF!</definedName>
    <definedName name="Z_918B90CB_5F02_11D3_8D27_400000044310_.wvu.PrintArea" hidden="1">#REF!</definedName>
    <definedName name="Z_918B90CC_5F02_11D3_8D27_400000044310_.wvu.PrintArea" hidden="1">#REF!</definedName>
    <definedName name="Z_918B90CD_5F02_11D3_8D27_400000044310_.wvu.PrintArea" hidden="1">#REF!</definedName>
    <definedName name="Z_918B90CD_5F02_11D3_8D27_400000044310_.wvu.PrintTitles" hidden="1">#REF!</definedName>
    <definedName name="Z_918B90CE_5F02_11D3_8D27_400000044310_.wvu.PrintArea" hidden="1">#REF!</definedName>
    <definedName name="Z_918B90CE_5F02_11D3_8D27_400000044310_.wvu.PrintTitles" hidden="1">#REF!</definedName>
    <definedName name="Z_918B90CF_5F02_11D3_8D27_400000044310_.wvu.PrintArea" hidden="1">#REF!</definedName>
    <definedName name="Z_918B90CF_5F02_11D3_8D27_400000044310_.wvu.PrintTitles" hidden="1">#REF!</definedName>
    <definedName name="Z_918B90D0_5F02_11D3_8D27_400000044310_.wvu.PrintArea" hidden="1">#REF!</definedName>
    <definedName name="Z_918B90D0_5F02_11D3_8D27_400000044310_.wvu.PrintTitles" hidden="1">#REF!</definedName>
    <definedName name="Z_918B90D1_5F02_11D3_8D27_400000044310_.wvu.PrintArea" hidden="1">#REF!</definedName>
    <definedName name="Z_918B90D1_5F02_11D3_8D27_400000044310_.wvu.PrintTitles" hidden="1">#REF!</definedName>
    <definedName name="Z_918B90D2_5F02_11D3_8D27_400000044310_.wvu.PrintArea" hidden="1">#REF!</definedName>
    <definedName name="Z_918B90D2_5F02_11D3_8D27_400000044310_.wvu.PrintTitles" hidden="1">#REF!</definedName>
    <definedName name="Z_918B90D3_5F02_11D3_8D27_400000044310_.wvu.PrintArea" hidden="1">#REF!</definedName>
    <definedName name="Z_918B90D3_5F02_11D3_8D27_400000044310_.wvu.PrintTitles" hidden="1">#REF!</definedName>
    <definedName name="Z_918B90D4_5F02_11D3_8D27_400000044310_.wvu.PrintArea" hidden="1">#REF!</definedName>
    <definedName name="Z_918B90D4_5F02_11D3_8D27_400000044310_.wvu.PrintTitles" hidden="1">#REF!</definedName>
    <definedName name="Z_973B1E93_678B_11D3_8D27_400000044310_.wvu.PrintArea" hidden="1">#REF!</definedName>
    <definedName name="Z_973B1E94_678B_11D3_8D27_400000044310_.wvu.PrintArea" hidden="1">#REF!</definedName>
    <definedName name="Z_973B1E95_678B_11D3_8D27_400000044310_.wvu.Cols" hidden="1">#REF!,#REF!</definedName>
    <definedName name="Z_973B1E95_678B_11D3_8D27_400000044310_.wvu.PrintArea" hidden="1">#REF!</definedName>
    <definedName name="Z_973B1E96_678B_11D3_8D27_400000044310_.wvu.PrintArea" hidden="1">#REF!</definedName>
    <definedName name="Z_973B1E97_678B_11D3_8D27_400000044310_.wvu.PrintArea" hidden="1">#REF!</definedName>
    <definedName name="Z_973B1E97_678B_11D3_8D27_400000044310_.wvu.PrintTitles" hidden="1">#REF!</definedName>
    <definedName name="Z_973B1E98_678B_11D3_8D27_400000044310_.wvu.PrintArea" hidden="1">#REF!</definedName>
    <definedName name="Z_973B1E98_678B_11D3_8D27_400000044310_.wvu.PrintTitles" hidden="1">#REF!</definedName>
    <definedName name="Z_973B1E99_678B_11D3_8D27_400000044310_.wvu.PrintArea" hidden="1">#REF!</definedName>
    <definedName name="Z_973B1E9A_678B_11D3_8D27_400000044310_.wvu.PrintArea" hidden="1">#REF!</definedName>
    <definedName name="Z_973B1E9B_678B_11D3_8D27_400000044310_.wvu.PrintArea" hidden="1">#REF!</definedName>
    <definedName name="Z_973B1E9B_678B_11D3_8D27_400000044310_.wvu.PrintTitles" hidden="1">#REF!</definedName>
    <definedName name="Z_973B1E9C_678B_11D3_8D27_400000044310_.wvu.PrintArea" hidden="1">#REF!</definedName>
    <definedName name="Z_973B1E9C_678B_11D3_8D27_400000044310_.wvu.PrintTitles" hidden="1">#REF!</definedName>
    <definedName name="Z_973B1E9D_678B_11D3_8D27_400000044310_.wvu.PrintArea" hidden="1">#REF!</definedName>
    <definedName name="Z_973B1E9D_678B_11D3_8D27_400000044310_.wvu.PrintTitles" hidden="1">#REF!</definedName>
    <definedName name="Z_973B1E9E_678B_11D3_8D27_400000044310_.wvu.PrintArea" hidden="1">#REF!</definedName>
    <definedName name="Z_973B1E9E_678B_11D3_8D27_400000044310_.wvu.PrintTitles" hidden="1">#REF!</definedName>
    <definedName name="Z_973B1E9F_678B_11D3_8D27_400000044310_.wvu.PrintArea" hidden="1">#REF!</definedName>
    <definedName name="Z_973B1E9F_678B_11D3_8D27_400000044310_.wvu.PrintTitles" hidden="1">#REF!</definedName>
    <definedName name="Z_973B1EA0_678B_11D3_8D27_400000044310_.wvu.PrintArea" hidden="1">#REF!</definedName>
    <definedName name="Z_973B1EA0_678B_11D3_8D27_400000044310_.wvu.PrintTitles" hidden="1">#REF!</definedName>
    <definedName name="Z_973B1EA1_678B_11D3_8D27_400000044310_.wvu.PrintArea" hidden="1">#REF!</definedName>
    <definedName name="Z_973B1EA1_678B_11D3_8D27_400000044310_.wvu.PrintTitles" hidden="1">#REF!</definedName>
    <definedName name="Z_973B1EA2_678B_11D3_8D27_400000044310_.wvu.PrintArea" hidden="1">#REF!</definedName>
    <definedName name="Z_973B1EA2_678B_11D3_8D27_400000044310_.wvu.PrintTitles" hidden="1">#REF!</definedName>
    <definedName name="Z_985AABFE_978D_11D3_8D29_400000044310_.wvu.PrintArea" hidden="1">#REF!</definedName>
    <definedName name="Z_985AABFF_978D_11D3_8D29_400000044310_.wvu.PrintArea" hidden="1">#REF!</definedName>
    <definedName name="Z_985AAC00_978D_11D3_8D29_400000044310_.wvu.Cols" hidden="1">#REF!,#REF!</definedName>
    <definedName name="Z_985AAC00_978D_11D3_8D29_400000044310_.wvu.PrintArea" hidden="1">#REF!</definedName>
    <definedName name="Z_985AAC01_978D_11D3_8D29_400000044310_.wvu.PrintArea" hidden="1">#REF!</definedName>
    <definedName name="Z_985AAC02_978D_11D3_8D29_400000044310_.wvu.PrintArea" hidden="1">#REF!</definedName>
    <definedName name="Z_985AAC02_978D_11D3_8D29_400000044310_.wvu.PrintTitles" hidden="1">#REF!</definedName>
    <definedName name="Z_985AAC03_978D_11D3_8D29_400000044310_.wvu.PrintArea" hidden="1">#REF!</definedName>
    <definedName name="Z_985AAC03_978D_11D3_8D29_400000044310_.wvu.PrintTitles" hidden="1">#REF!</definedName>
    <definedName name="Z_985AAC04_978D_11D3_8D29_400000044310_.wvu.PrintArea" hidden="1">#REF!</definedName>
    <definedName name="Z_985AAC05_978D_11D3_8D29_400000044310_.wvu.PrintArea" hidden="1">#REF!</definedName>
    <definedName name="Z_985AAC06_978D_11D3_8D29_400000044310_.wvu.PrintArea" hidden="1">#REF!</definedName>
    <definedName name="Z_985AAC06_978D_11D3_8D29_400000044310_.wvu.PrintTitles" hidden="1">#REF!</definedName>
    <definedName name="Z_985AAC07_978D_11D3_8D29_400000044310_.wvu.PrintArea" hidden="1">#REF!</definedName>
    <definedName name="Z_985AAC07_978D_11D3_8D29_400000044310_.wvu.PrintTitles" hidden="1">#REF!</definedName>
    <definedName name="Z_985AAC08_978D_11D3_8D29_400000044310_.wvu.PrintArea" hidden="1">#REF!</definedName>
    <definedName name="Z_985AAC08_978D_11D3_8D29_400000044310_.wvu.PrintTitles" hidden="1">#REF!</definedName>
    <definedName name="Z_985AAC09_978D_11D3_8D29_400000044310_.wvu.PrintArea" hidden="1">#REF!</definedName>
    <definedName name="Z_985AAC09_978D_11D3_8D29_400000044310_.wvu.PrintTitles" hidden="1">#REF!</definedName>
    <definedName name="Z_985AAC0A_978D_11D3_8D29_400000044310_.wvu.PrintArea" hidden="1">#REF!</definedName>
    <definedName name="Z_985AAC0A_978D_11D3_8D29_400000044310_.wvu.PrintTitles" hidden="1">#REF!</definedName>
    <definedName name="Z_985AAC0B_978D_11D3_8D29_400000044310_.wvu.PrintArea" hidden="1">#REF!</definedName>
    <definedName name="Z_985AAC0B_978D_11D3_8D29_400000044310_.wvu.PrintTitles" hidden="1">#REF!</definedName>
    <definedName name="Z_985AAC0C_978D_11D3_8D29_400000044310_.wvu.PrintArea" hidden="1">#REF!</definedName>
    <definedName name="Z_985AAC0C_978D_11D3_8D29_400000044310_.wvu.PrintTitles" hidden="1">#REF!</definedName>
    <definedName name="Z_985AAC0D_978D_11D3_8D29_400000044310_.wvu.PrintArea" hidden="1">#REF!</definedName>
    <definedName name="Z_985AAC0D_978D_11D3_8D29_400000044310_.wvu.PrintTitles" hidden="1">#REF!</definedName>
    <definedName name="Z_9ACE841A_9B7F_11D3_8D29_400000044310_.wvu.PrintArea" hidden="1">#REF!</definedName>
    <definedName name="Z_9ACE841B_9B7F_11D3_8D29_400000044310_.wvu.PrintArea" hidden="1">#REF!</definedName>
    <definedName name="Z_9ACE841C_9B7F_11D3_8D29_400000044310_.wvu.Cols" hidden="1">#REF!,#REF!</definedName>
    <definedName name="Z_9ACE841C_9B7F_11D3_8D29_400000044310_.wvu.PrintArea" hidden="1">#REF!</definedName>
    <definedName name="Z_9ACE841D_9B7F_11D3_8D29_400000044310_.wvu.PrintArea" hidden="1">#REF!</definedName>
    <definedName name="Z_9ACE841E_9B7F_11D3_8D29_400000044310_.wvu.PrintArea" hidden="1">#REF!</definedName>
    <definedName name="Z_9ACE841E_9B7F_11D3_8D29_400000044310_.wvu.PrintTitles" hidden="1">#REF!</definedName>
    <definedName name="Z_9ACE841F_9B7F_11D3_8D29_400000044310_.wvu.PrintArea" hidden="1">#REF!</definedName>
    <definedName name="Z_9ACE841F_9B7F_11D3_8D29_400000044310_.wvu.PrintTitles" hidden="1">#REF!</definedName>
    <definedName name="Z_9ACE8420_9B7F_11D3_8D29_400000044310_.wvu.PrintArea" hidden="1">#REF!</definedName>
    <definedName name="Z_9ACE8421_9B7F_11D3_8D29_400000044310_.wvu.PrintArea" hidden="1">#REF!</definedName>
    <definedName name="Z_9ACE8422_9B7F_11D3_8D29_400000044310_.wvu.PrintArea" hidden="1">#REF!</definedName>
    <definedName name="Z_9ACE8422_9B7F_11D3_8D29_400000044310_.wvu.PrintTitles" hidden="1">#REF!</definedName>
    <definedName name="Z_9ACE8423_9B7F_11D3_8D29_400000044310_.wvu.PrintArea" hidden="1">#REF!</definedName>
    <definedName name="Z_9ACE8423_9B7F_11D3_8D29_400000044310_.wvu.PrintTitles" hidden="1">#REF!</definedName>
    <definedName name="Z_9ACE8424_9B7F_11D3_8D29_400000044310_.wvu.PrintArea" hidden="1">#REF!</definedName>
    <definedName name="Z_9ACE8424_9B7F_11D3_8D29_400000044310_.wvu.PrintTitles" hidden="1">#REF!</definedName>
    <definedName name="Z_9ACE8425_9B7F_11D3_8D29_400000044310_.wvu.PrintArea" hidden="1">#REF!</definedName>
    <definedName name="Z_9ACE8425_9B7F_11D3_8D29_400000044310_.wvu.PrintTitles" hidden="1">#REF!</definedName>
    <definedName name="Z_9ACE8426_9B7F_11D3_8D29_400000044310_.wvu.PrintArea" hidden="1">#REF!</definedName>
    <definedName name="Z_9ACE8426_9B7F_11D3_8D29_400000044310_.wvu.PrintTitles" hidden="1">#REF!</definedName>
    <definedName name="Z_9ACE8427_9B7F_11D3_8D29_400000044310_.wvu.PrintArea" hidden="1">#REF!</definedName>
    <definedName name="Z_9ACE8427_9B7F_11D3_8D29_400000044310_.wvu.PrintTitles" hidden="1">#REF!</definedName>
    <definedName name="Z_9ACE8428_9B7F_11D3_8D29_400000044310_.wvu.PrintArea" hidden="1">#REF!</definedName>
    <definedName name="Z_9ACE8428_9B7F_11D3_8D29_400000044310_.wvu.PrintTitles" hidden="1">#REF!</definedName>
    <definedName name="Z_9ACE8429_9B7F_11D3_8D29_400000044310_.wvu.PrintArea" hidden="1">#REF!</definedName>
    <definedName name="Z_9ACE8429_9B7F_11D3_8D29_400000044310_.wvu.PrintTitles" hidden="1">#REF!</definedName>
    <definedName name="Z_A193EDB2_232D_11D3_8CE0_400000044310_.wvu.PrintArea" hidden="1">#REF!</definedName>
    <definedName name="Z_A193EDB3_232D_11D3_8CE0_400000044310_.wvu.PrintArea" hidden="1">#REF!</definedName>
    <definedName name="Z_A193EDB4_232D_11D3_8CE0_400000044310_.wvu.Cols" hidden="1">#REF!,#REF!</definedName>
    <definedName name="Z_A193EDB4_232D_11D3_8CE0_400000044310_.wvu.PrintArea" hidden="1">#REF!</definedName>
    <definedName name="Z_A193EDB5_232D_11D3_8CE0_400000044310_.wvu.PrintArea" hidden="1">#REF!</definedName>
    <definedName name="Z_A193EDB6_232D_11D3_8CE0_400000044310_.wvu.PrintArea" hidden="1">#REF!</definedName>
    <definedName name="Z_A193EDB6_232D_11D3_8CE0_400000044310_.wvu.PrintTitles" hidden="1">#REF!</definedName>
    <definedName name="Z_A193EDB7_232D_11D3_8CE0_400000044310_.wvu.PrintArea" hidden="1">#REF!</definedName>
    <definedName name="Z_A193EDB7_232D_11D3_8CE0_400000044310_.wvu.PrintTitles" hidden="1">#REF!</definedName>
    <definedName name="Z_A193EDB8_232D_11D3_8CE0_400000044310_.wvu.PrintArea" hidden="1">#REF!</definedName>
    <definedName name="Z_A193EDB9_232D_11D3_8CE0_400000044310_.wvu.PrintArea" hidden="1">#REF!</definedName>
    <definedName name="Z_A193EDBA_232D_11D3_8CE0_400000044310_.wvu.PrintArea" hidden="1">#REF!</definedName>
    <definedName name="Z_A193EDBA_232D_11D3_8CE0_400000044310_.wvu.PrintTitles" hidden="1">#REF!</definedName>
    <definedName name="Z_A193EDBB_232D_11D3_8CE0_400000044310_.wvu.PrintArea" hidden="1">#REF!</definedName>
    <definedName name="Z_A193EDBB_232D_11D3_8CE0_400000044310_.wvu.PrintTitles" hidden="1">#REF!</definedName>
    <definedName name="Z_A193EDBC_232D_11D3_8CE0_400000044310_.wvu.PrintArea" hidden="1">#REF!</definedName>
    <definedName name="Z_A193EDBC_232D_11D3_8CE0_400000044310_.wvu.PrintTitles" hidden="1">#REF!</definedName>
    <definedName name="Z_A193EDBD_232D_11D3_8CE0_400000044310_.wvu.PrintArea" hidden="1">#REF!</definedName>
    <definedName name="Z_A193EDBD_232D_11D3_8CE0_400000044310_.wvu.PrintTitles" hidden="1">#REF!</definedName>
    <definedName name="Z_A193EDBE_232D_11D3_8CE0_400000044310_.wvu.PrintArea" hidden="1">#REF!</definedName>
    <definedName name="Z_A193EDBE_232D_11D3_8CE0_400000044310_.wvu.PrintTitles" hidden="1">#REF!</definedName>
    <definedName name="Z_A193EDBF_232D_11D3_8CE0_400000044310_.wvu.PrintArea" hidden="1">#REF!</definedName>
    <definedName name="Z_A193EDBF_232D_11D3_8CE0_400000044310_.wvu.PrintTitles" hidden="1">#REF!</definedName>
    <definedName name="Z_A193EDC0_232D_11D3_8CE0_400000044310_.wvu.PrintArea" hidden="1">#REF!</definedName>
    <definedName name="Z_A193EDC0_232D_11D3_8CE0_400000044310_.wvu.PrintTitles" hidden="1">#REF!</definedName>
    <definedName name="Z_A193EDC1_232D_11D3_8CE0_400000044310_.wvu.PrintArea" hidden="1">#REF!</definedName>
    <definedName name="Z_A193EDC1_232D_11D3_8CE0_400000044310_.wvu.PrintTitles" hidden="1">#REF!</definedName>
    <definedName name="Z_A193EDDD_232D_11D3_8CE0_400000044310_.wvu.PrintArea" hidden="1">#REF!</definedName>
    <definedName name="Z_A193EDDE_232D_11D3_8CE0_400000044310_.wvu.PrintArea" hidden="1">#REF!</definedName>
    <definedName name="Z_A193EDDF_232D_11D3_8CE0_400000044310_.wvu.Cols" hidden="1">#REF!,#REF!</definedName>
    <definedName name="Z_A193EDDF_232D_11D3_8CE0_400000044310_.wvu.PrintArea" hidden="1">#REF!</definedName>
    <definedName name="Z_A193EDE0_232D_11D3_8CE0_400000044310_.wvu.PrintArea" hidden="1">#REF!</definedName>
    <definedName name="Z_A193EDE1_232D_11D3_8CE0_400000044310_.wvu.PrintArea" hidden="1">#REF!</definedName>
    <definedName name="Z_A193EDE1_232D_11D3_8CE0_400000044310_.wvu.PrintTitles" hidden="1">#REF!</definedName>
    <definedName name="Z_A193EDE2_232D_11D3_8CE0_400000044310_.wvu.PrintArea" hidden="1">#REF!</definedName>
    <definedName name="Z_A193EDE2_232D_11D3_8CE0_400000044310_.wvu.PrintTitles" hidden="1">#REF!</definedName>
    <definedName name="Z_A193EDE3_232D_11D3_8CE0_400000044310_.wvu.PrintArea" hidden="1">#REF!</definedName>
    <definedName name="Z_A193EDE4_232D_11D3_8CE0_400000044310_.wvu.PrintArea" hidden="1">#REF!</definedName>
    <definedName name="Z_A193EDE5_232D_11D3_8CE0_400000044310_.wvu.PrintArea" hidden="1">#REF!</definedName>
    <definedName name="Z_A193EDE5_232D_11D3_8CE0_400000044310_.wvu.PrintTitles" hidden="1">#REF!</definedName>
    <definedName name="Z_A193EDE6_232D_11D3_8CE0_400000044310_.wvu.PrintArea" hidden="1">#REF!</definedName>
    <definedName name="Z_A193EDE6_232D_11D3_8CE0_400000044310_.wvu.PrintTitles" hidden="1">#REF!</definedName>
    <definedName name="Z_A193EDE7_232D_11D3_8CE0_400000044310_.wvu.PrintArea" hidden="1">#REF!</definedName>
    <definedName name="Z_A193EDE7_232D_11D3_8CE0_400000044310_.wvu.PrintTitles" hidden="1">#REF!</definedName>
    <definedName name="Z_A193EDE8_232D_11D3_8CE0_400000044310_.wvu.PrintArea" hidden="1">#REF!</definedName>
    <definedName name="Z_A193EDE8_232D_11D3_8CE0_400000044310_.wvu.PrintTitles" hidden="1">#REF!</definedName>
    <definedName name="Z_A193EDE9_232D_11D3_8CE0_400000044310_.wvu.PrintArea" hidden="1">#REF!</definedName>
    <definedName name="Z_A193EDE9_232D_11D3_8CE0_400000044310_.wvu.PrintTitles" hidden="1">#REF!</definedName>
    <definedName name="Z_A193EDEA_232D_11D3_8CE0_400000044310_.wvu.PrintArea" hidden="1">#REF!</definedName>
    <definedName name="Z_A193EDEA_232D_11D3_8CE0_400000044310_.wvu.PrintTitles" hidden="1">#REF!</definedName>
    <definedName name="Z_A193EDEB_232D_11D3_8CE0_400000044310_.wvu.PrintArea" hidden="1">#REF!</definedName>
    <definedName name="Z_A193EDEB_232D_11D3_8CE0_400000044310_.wvu.PrintTitles" hidden="1">#REF!</definedName>
    <definedName name="Z_A193EDEC_232D_11D3_8CE0_400000044310_.wvu.PrintArea" hidden="1">#REF!</definedName>
    <definedName name="Z_A193EDEC_232D_11D3_8CE0_400000044310_.wvu.PrintTitles" hidden="1">#REF!</definedName>
    <definedName name="Z_A193EDF7_232D_11D3_8CE0_400000044310_.wvu.PrintArea" hidden="1">#REF!</definedName>
    <definedName name="Z_A193EDF8_232D_11D3_8CE0_400000044310_.wvu.PrintArea" hidden="1">#REF!</definedName>
    <definedName name="Z_A193EDF9_232D_11D3_8CE0_400000044310_.wvu.Cols" hidden="1">#REF!,#REF!</definedName>
    <definedName name="Z_A193EDF9_232D_11D3_8CE0_400000044310_.wvu.PrintArea" hidden="1">#REF!</definedName>
    <definedName name="Z_A193EDFA_232D_11D3_8CE0_400000044310_.wvu.PrintArea" hidden="1">#REF!</definedName>
    <definedName name="Z_A193EDFB_232D_11D3_8CE0_400000044310_.wvu.PrintArea" hidden="1">#REF!</definedName>
    <definedName name="Z_A193EDFB_232D_11D3_8CE0_400000044310_.wvu.PrintTitles" hidden="1">#REF!</definedName>
    <definedName name="Z_A193EDFC_232D_11D3_8CE0_400000044310_.wvu.PrintArea" hidden="1">#REF!</definedName>
    <definedName name="Z_A193EDFC_232D_11D3_8CE0_400000044310_.wvu.PrintTitles" hidden="1">#REF!</definedName>
    <definedName name="Z_A193EDFD_232D_11D3_8CE0_400000044310_.wvu.PrintArea" hidden="1">#REF!</definedName>
    <definedName name="Z_A193EDFE_232D_11D3_8CE0_400000044310_.wvu.PrintArea" hidden="1">#REF!</definedName>
    <definedName name="Z_A193EDFF_232D_11D3_8CE0_400000044310_.wvu.PrintArea" hidden="1">#REF!</definedName>
    <definedName name="Z_A193EDFF_232D_11D3_8CE0_400000044310_.wvu.PrintTitles" hidden="1">#REF!</definedName>
    <definedName name="Z_A193EE00_232D_11D3_8CE0_400000044310_.wvu.PrintArea" hidden="1">#REF!</definedName>
    <definedName name="Z_A193EE00_232D_11D3_8CE0_400000044310_.wvu.PrintTitles" hidden="1">#REF!</definedName>
    <definedName name="Z_A193EE01_232D_11D3_8CE0_400000044310_.wvu.PrintArea" hidden="1">#REF!</definedName>
    <definedName name="Z_A193EE01_232D_11D3_8CE0_400000044310_.wvu.PrintTitles" hidden="1">#REF!</definedName>
    <definedName name="Z_A193EE02_232D_11D3_8CE0_400000044310_.wvu.PrintArea" hidden="1">#REF!</definedName>
    <definedName name="Z_A193EE02_232D_11D3_8CE0_400000044310_.wvu.PrintTitles" hidden="1">#REF!</definedName>
    <definedName name="Z_A193EE03_232D_11D3_8CE0_400000044310_.wvu.PrintArea" hidden="1">#REF!</definedName>
    <definedName name="Z_A193EE03_232D_11D3_8CE0_400000044310_.wvu.PrintTitles" hidden="1">#REF!</definedName>
    <definedName name="Z_A193EE04_232D_11D3_8CE0_400000044310_.wvu.PrintArea" hidden="1">#REF!</definedName>
    <definedName name="Z_A193EE04_232D_11D3_8CE0_400000044310_.wvu.PrintTitles" hidden="1">#REF!</definedName>
    <definedName name="Z_A193EE05_232D_11D3_8CE0_400000044310_.wvu.PrintArea" hidden="1">#REF!</definedName>
    <definedName name="Z_A193EE05_232D_11D3_8CE0_400000044310_.wvu.PrintTitles" hidden="1">#REF!</definedName>
    <definedName name="Z_A193EE06_232D_11D3_8CE0_400000044310_.wvu.PrintArea" hidden="1">#REF!</definedName>
    <definedName name="Z_A193EE06_232D_11D3_8CE0_400000044310_.wvu.PrintTitles" hidden="1">#REF!</definedName>
    <definedName name="Z_A193EE0E_232D_11D3_8CE0_400000044310_.wvu.PrintArea" hidden="1">#REF!</definedName>
    <definedName name="Z_A193EE0F_232D_11D3_8CE0_400000044310_.wvu.PrintArea" hidden="1">#REF!</definedName>
    <definedName name="Z_A193EE10_232D_11D3_8CE0_400000044310_.wvu.Cols" hidden="1">#REF!,#REF!</definedName>
    <definedName name="Z_A193EE10_232D_11D3_8CE0_400000044310_.wvu.PrintArea" hidden="1">#REF!</definedName>
    <definedName name="Z_A193EE11_232D_11D3_8CE0_400000044310_.wvu.PrintArea" hidden="1">#REF!</definedName>
    <definedName name="Z_A193EE12_232D_11D3_8CE0_400000044310_.wvu.PrintArea" hidden="1">#REF!</definedName>
    <definedName name="Z_A193EE12_232D_11D3_8CE0_400000044310_.wvu.PrintTitles" hidden="1">#REF!</definedName>
    <definedName name="Z_A193EE13_232D_11D3_8CE0_400000044310_.wvu.PrintArea" hidden="1">#REF!</definedName>
    <definedName name="Z_A193EE13_232D_11D3_8CE0_400000044310_.wvu.PrintTitles" hidden="1">#REF!</definedName>
    <definedName name="Z_A193EE14_232D_11D3_8CE0_400000044310_.wvu.PrintArea" hidden="1">#REF!</definedName>
    <definedName name="Z_A193EE15_232D_11D3_8CE0_400000044310_.wvu.PrintArea" hidden="1">#REF!</definedName>
    <definedName name="Z_A193EE16_232D_11D3_8CE0_400000044310_.wvu.PrintArea" hidden="1">#REF!</definedName>
    <definedName name="Z_A193EE16_232D_11D3_8CE0_400000044310_.wvu.PrintTitles" hidden="1">#REF!</definedName>
    <definedName name="Z_A193EE17_232D_11D3_8CE0_400000044310_.wvu.PrintArea" hidden="1">#REF!</definedName>
    <definedName name="Z_A193EE17_232D_11D3_8CE0_400000044310_.wvu.PrintTitles" hidden="1">#REF!</definedName>
    <definedName name="Z_A193EE18_232D_11D3_8CE0_400000044310_.wvu.PrintArea" hidden="1">#REF!</definedName>
    <definedName name="Z_A193EE18_232D_11D3_8CE0_400000044310_.wvu.PrintTitles" hidden="1">#REF!</definedName>
    <definedName name="Z_A193EE19_232D_11D3_8CE0_400000044310_.wvu.PrintArea" hidden="1">#REF!</definedName>
    <definedName name="Z_A193EE19_232D_11D3_8CE0_400000044310_.wvu.PrintTitles" hidden="1">#REF!</definedName>
    <definedName name="Z_A193EE1A_232D_11D3_8CE0_400000044310_.wvu.PrintArea" hidden="1">#REF!</definedName>
    <definedName name="Z_A193EE1A_232D_11D3_8CE0_400000044310_.wvu.PrintTitles" hidden="1">#REF!</definedName>
    <definedName name="Z_A193EE1B_232D_11D3_8CE0_400000044310_.wvu.PrintArea" hidden="1">#REF!</definedName>
    <definedName name="Z_A193EE1B_232D_11D3_8CE0_400000044310_.wvu.PrintTitles" hidden="1">#REF!</definedName>
    <definedName name="Z_A193EE1C_232D_11D3_8CE0_400000044310_.wvu.PrintArea" hidden="1">#REF!</definedName>
    <definedName name="Z_A193EE1C_232D_11D3_8CE0_400000044310_.wvu.PrintTitles" hidden="1">#REF!</definedName>
    <definedName name="Z_A193EE1D_232D_11D3_8CE0_400000044310_.wvu.PrintArea" hidden="1">#REF!</definedName>
    <definedName name="Z_A193EE1D_232D_11D3_8CE0_400000044310_.wvu.PrintTitles" hidden="1">#REF!</definedName>
    <definedName name="Z_A193EE37_232D_11D3_8CE0_400000044310_.wvu.PrintArea" hidden="1">#REF!</definedName>
    <definedName name="Z_A193EE38_232D_11D3_8CE0_400000044310_.wvu.PrintArea" hidden="1">#REF!</definedName>
    <definedName name="Z_A193EE39_232D_11D3_8CE0_400000044310_.wvu.Cols" hidden="1">#REF!,#REF!</definedName>
    <definedName name="Z_A193EE39_232D_11D3_8CE0_400000044310_.wvu.PrintArea" hidden="1">#REF!</definedName>
    <definedName name="Z_A193EE3A_232D_11D3_8CE0_400000044310_.wvu.PrintArea" hidden="1">#REF!</definedName>
    <definedName name="Z_A193EE3B_232D_11D3_8CE0_400000044310_.wvu.PrintArea" hidden="1">#REF!</definedName>
    <definedName name="Z_A193EE3B_232D_11D3_8CE0_400000044310_.wvu.PrintTitles" hidden="1">#REF!</definedName>
    <definedName name="Z_A193EE3C_232D_11D3_8CE0_400000044310_.wvu.PrintArea" hidden="1">#REF!</definedName>
    <definedName name="Z_A193EE3C_232D_11D3_8CE0_400000044310_.wvu.PrintTitles" hidden="1">#REF!</definedName>
    <definedName name="Z_A193EE3D_232D_11D3_8CE0_400000044310_.wvu.PrintArea" hidden="1">#REF!</definedName>
    <definedName name="Z_A193EE3E_232D_11D3_8CE0_400000044310_.wvu.PrintArea" hidden="1">#REF!</definedName>
    <definedName name="Z_A193EE3F_232D_11D3_8CE0_400000044310_.wvu.PrintArea" hidden="1">#REF!</definedName>
    <definedName name="Z_A193EE3F_232D_11D3_8CE0_400000044310_.wvu.PrintTitles" hidden="1">#REF!</definedName>
    <definedName name="Z_A193EE40_232D_11D3_8CE0_400000044310_.wvu.PrintArea" hidden="1">#REF!</definedName>
    <definedName name="Z_A193EE40_232D_11D3_8CE0_400000044310_.wvu.PrintTitles" hidden="1">#REF!</definedName>
    <definedName name="Z_A193EE41_232D_11D3_8CE0_400000044310_.wvu.PrintArea" hidden="1">#REF!</definedName>
    <definedName name="Z_A193EE41_232D_11D3_8CE0_400000044310_.wvu.PrintTitles" hidden="1">#REF!</definedName>
    <definedName name="Z_A193EE42_232D_11D3_8CE0_400000044310_.wvu.PrintArea" hidden="1">#REF!</definedName>
    <definedName name="Z_A193EE42_232D_11D3_8CE0_400000044310_.wvu.PrintTitles" hidden="1">#REF!</definedName>
    <definedName name="Z_A193EE43_232D_11D3_8CE0_400000044310_.wvu.PrintArea" hidden="1">#REF!</definedName>
    <definedName name="Z_A193EE43_232D_11D3_8CE0_400000044310_.wvu.PrintTitles" hidden="1">#REF!</definedName>
    <definedName name="Z_A193EE44_232D_11D3_8CE0_400000044310_.wvu.PrintArea" hidden="1">#REF!</definedName>
    <definedName name="Z_A193EE44_232D_11D3_8CE0_400000044310_.wvu.PrintTitles" hidden="1">#REF!</definedName>
    <definedName name="Z_A193EE45_232D_11D3_8CE0_400000044310_.wvu.PrintArea" hidden="1">#REF!</definedName>
    <definedName name="Z_A193EE45_232D_11D3_8CE0_400000044310_.wvu.PrintTitles" hidden="1">#REF!</definedName>
    <definedName name="Z_A193EE46_232D_11D3_8CE0_400000044310_.wvu.PrintArea" hidden="1">#REF!</definedName>
    <definedName name="Z_A193EE46_232D_11D3_8CE0_400000044310_.wvu.PrintTitles" hidden="1">#REF!</definedName>
    <definedName name="Z_A193EE4B_232D_11D3_8CE0_400000044310_.wvu.PrintArea" hidden="1">#REF!</definedName>
    <definedName name="Z_A193EE4C_232D_11D3_8CE0_400000044310_.wvu.PrintArea" hidden="1">#REF!</definedName>
    <definedName name="Z_A193EE4D_232D_11D3_8CE0_400000044310_.wvu.Cols" hidden="1">#REF!,#REF!</definedName>
    <definedName name="Z_A193EE4D_232D_11D3_8CE0_400000044310_.wvu.PrintArea" hidden="1">#REF!</definedName>
    <definedName name="Z_A193EE4E_232D_11D3_8CE0_400000044310_.wvu.PrintArea" hidden="1">#REF!</definedName>
    <definedName name="Z_A193EE4F_232D_11D3_8CE0_400000044310_.wvu.PrintArea" hidden="1">#REF!</definedName>
    <definedName name="Z_A193EE4F_232D_11D3_8CE0_400000044310_.wvu.PrintTitles" hidden="1">#REF!</definedName>
    <definedName name="Z_A193EE50_232D_11D3_8CE0_400000044310_.wvu.PrintArea" hidden="1">#REF!</definedName>
    <definedName name="Z_A193EE50_232D_11D3_8CE0_400000044310_.wvu.PrintTitles" hidden="1">#REF!</definedName>
    <definedName name="Z_A193EE51_232D_11D3_8CE0_400000044310_.wvu.PrintArea" hidden="1">#REF!</definedName>
    <definedName name="Z_A193EE52_232D_11D3_8CE0_400000044310_.wvu.PrintArea" hidden="1">#REF!</definedName>
    <definedName name="Z_A193EE53_232D_11D3_8CE0_400000044310_.wvu.PrintArea" hidden="1">#REF!</definedName>
    <definedName name="Z_A193EE53_232D_11D3_8CE0_400000044310_.wvu.PrintTitles" hidden="1">#REF!</definedName>
    <definedName name="Z_A193EE54_232D_11D3_8CE0_400000044310_.wvu.PrintArea" hidden="1">#REF!</definedName>
    <definedName name="Z_A193EE54_232D_11D3_8CE0_400000044310_.wvu.PrintTitles" hidden="1">#REF!</definedName>
    <definedName name="Z_A193EE55_232D_11D3_8CE0_400000044310_.wvu.PrintArea" hidden="1">#REF!</definedName>
    <definedName name="Z_A193EE55_232D_11D3_8CE0_400000044310_.wvu.PrintTitles" hidden="1">#REF!</definedName>
    <definedName name="Z_A193EE56_232D_11D3_8CE0_400000044310_.wvu.PrintArea" hidden="1">#REF!</definedName>
    <definedName name="Z_A193EE56_232D_11D3_8CE0_400000044310_.wvu.PrintTitles" hidden="1">#REF!</definedName>
    <definedName name="Z_A193EE57_232D_11D3_8CE0_400000044310_.wvu.PrintArea" hidden="1">#REF!</definedName>
    <definedName name="Z_A193EE57_232D_11D3_8CE0_400000044310_.wvu.PrintTitles" hidden="1">#REF!</definedName>
    <definedName name="Z_A193EE58_232D_11D3_8CE0_400000044310_.wvu.PrintArea" hidden="1">#REF!</definedName>
    <definedName name="Z_A193EE58_232D_11D3_8CE0_400000044310_.wvu.PrintTitles" hidden="1">#REF!</definedName>
    <definedName name="Z_A193EE59_232D_11D3_8CE0_400000044310_.wvu.PrintArea" hidden="1">#REF!</definedName>
    <definedName name="Z_A193EE59_232D_11D3_8CE0_400000044310_.wvu.PrintTitles" hidden="1">#REF!</definedName>
    <definedName name="Z_A193EE5A_232D_11D3_8CE0_400000044310_.wvu.PrintArea" hidden="1">#REF!</definedName>
    <definedName name="Z_A193EE5A_232D_11D3_8CE0_400000044310_.wvu.PrintTitles" hidden="1">#REF!</definedName>
    <definedName name="Z_AA3FD3DA_B9F0_11D2_8CF8_400000050312_.wvu.PrintArea" hidden="1">#REF!</definedName>
    <definedName name="Z_AA3FD3DB_B9F0_11D2_8CF8_400000050312_.wvu.PrintArea" hidden="1">#REF!</definedName>
    <definedName name="Z_AA3FD3DC_B9F0_11D2_8CF8_400000050312_.wvu.PrintArea" hidden="1">#REF!</definedName>
    <definedName name="Z_AA3FD3DD_B9F0_11D2_8CF8_400000050312_.wvu.Cols" hidden="1">#REF!,#REF!</definedName>
    <definedName name="Z_AA3FD3DD_B9F0_11D2_8CF8_400000050312_.wvu.PrintArea" hidden="1">#REF!</definedName>
    <definedName name="Z_AA3FD3DE_B9F0_11D2_8CF8_400000050312_.wvu.PrintArea" hidden="1">#REF!</definedName>
    <definedName name="Z_AA3FD3DE_B9F0_11D2_8CF8_400000050312_.wvu.PrintTitles" hidden="1">#REF!</definedName>
    <definedName name="Z_AA3FD3DF_B9F0_11D2_8CF8_400000050312_.wvu.PrintArea" hidden="1">#REF!</definedName>
    <definedName name="Z_AA3FD3DF_B9F0_11D2_8CF8_400000050312_.wvu.PrintTitles" hidden="1">#REF!</definedName>
    <definedName name="Z_AA3FD3E0_B9F0_11D2_8CF8_400000050312_.wvu.PrintArea" hidden="1">#REF!</definedName>
    <definedName name="Z_AA3FD3E1_B9F0_11D2_8CF8_400000050312_.wvu.PrintArea" hidden="1">#REF!</definedName>
    <definedName name="Z_AA3FD3E2_B9F0_11D2_8CF8_400000050312_.wvu.PrintArea" hidden="1">#REF!</definedName>
    <definedName name="Z_AA3FD3E2_B9F0_11D2_8CF8_400000050312_.wvu.PrintTitles" hidden="1">#REF!</definedName>
    <definedName name="Z_AA3FD3E3_B9F0_11D2_8CF8_400000050312_.wvu.PrintArea" hidden="1">#REF!</definedName>
    <definedName name="Z_AA3FD3E3_B9F0_11D2_8CF8_400000050312_.wvu.PrintTitles" hidden="1">#REF!</definedName>
    <definedName name="Z_AA3FD3E4_B9F0_11D2_8CF8_400000050312_.wvu.PrintArea" hidden="1">#REF!</definedName>
    <definedName name="Z_AA3FD3E4_B9F0_11D2_8CF8_400000050312_.wvu.PrintTitles" hidden="1">#REF!</definedName>
    <definedName name="Z_AA3FD3E5_B9F0_11D2_8CF8_400000050312_.wvu.PrintArea" hidden="1">#REF!</definedName>
    <definedName name="Z_AA3FD3E5_B9F0_11D2_8CF8_400000050312_.wvu.PrintTitles" hidden="1">#REF!</definedName>
    <definedName name="Z_AA3FD3E6_B9F0_11D2_8CF8_400000050312_.wvu.PrintArea" hidden="1">#REF!</definedName>
    <definedName name="Z_AA3FD3E6_B9F0_11D2_8CF8_400000050312_.wvu.PrintTitles" hidden="1">#REF!</definedName>
    <definedName name="Z_AA3FD3E7_B9F0_11D2_8CF8_400000050312_.wvu.PrintArea" hidden="1">#REF!</definedName>
    <definedName name="Z_AA3FD3E7_B9F0_11D2_8CF8_400000050312_.wvu.PrintTitles" hidden="1">#REF!</definedName>
    <definedName name="Z_AA3FD3E8_B9F0_11D2_8CF8_400000050312_.wvu.PrintArea" hidden="1">#REF!</definedName>
    <definedName name="Z_AA3FD3E8_B9F0_11D2_8CF8_400000050312_.wvu.PrintTitles" hidden="1">#REF!</definedName>
    <definedName name="Z_AA3FD3E9_B9F0_11D2_8CF8_400000050312_.wvu.PrintArea" hidden="1">#REF!</definedName>
    <definedName name="Z_AA3FD3E9_B9F0_11D2_8CF8_400000050312_.wvu.PrintTitles" hidden="1">#REF!</definedName>
    <definedName name="Z_ABF11F8B_A81B_11D3_8D29_400000044310_.wvu.PrintArea" hidden="1">#REF!</definedName>
    <definedName name="Z_ABF11F8C_A81B_11D3_8D29_400000044310_.wvu.PrintArea" hidden="1">#REF!</definedName>
    <definedName name="Z_ABF11F8D_A81B_11D3_8D29_400000044310_.wvu.Cols" hidden="1">#REF!,#REF!</definedName>
    <definedName name="Z_ABF11F8D_A81B_11D3_8D29_400000044310_.wvu.PrintArea" hidden="1">#REF!</definedName>
    <definedName name="Z_ABF11F8E_A81B_11D3_8D29_400000044310_.wvu.PrintArea" hidden="1">#REF!</definedName>
    <definedName name="Z_ABF11F8F_A81B_11D3_8D29_400000044310_.wvu.PrintArea" hidden="1">#REF!</definedName>
    <definedName name="Z_ABF11F8F_A81B_11D3_8D29_400000044310_.wvu.PrintTitles" hidden="1">#REF!</definedName>
    <definedName name="Z_ABF11F90_A81B_11D3_8D29_400000044310_.wvu.PrintArea" hidden="1">#REF!</definedName>
    <definedName name="Z_ABF11F90_A81B_11D3_8D29_400000044310_.wvu.PrintTitles" hidden="1">#REF!</definedName>
    <definedName name="Z_ABF11F91_A81B_11D3_8D29_400000044310_.wvu.PrintArea" hidden="1">#REF!</definedName>
    <definedName name="Z_ABF11F92_A81B_11D3_8D29_400000044310_.wvu.PrintArea" hidden="1">#REF!</definedName>
    <definedName name="Z_ABF11F93_A81B_11D3_8D29_400000044310_.wvu.PrintArea" hidden="1">#REF!</definedName>
    <definedName name="Z_ABF11F93_A81B_11D3_8D29_400000044310_.wvu.PrintTitles" hidden="1">#REF!</definedName>
    <definedName name="Z_ABF11F94_A81B_11D3_8D29_400000044310_.wvu.PrintArea" hidden="1">#REF!</definedName>
    <definedName name="Z_ABF11F94_A81B_11D3_8D29_400000044310_.wvu.PrintTitles" hidden="1">#REF!</definedName>
    <definedName name="Z_ABF11F95_A81B_11D3_8D29_400000044310_.wvu.PrintArea" hidden="1">#REF!</definedName>
    <definedName name="Z_ABF11F95_A81B_11D3_8D29_400000044310_.wvu.PrintTitles" hidden="1">#REF!</definedName>
    <definedName name="Z_ABF11F96_A81B_11D3_8D29_400000044310_.wvu.PrintArea" hidden="1">#REF!</definedName>
    <definedName name="Z_ABF11F96_A81B_11D3_8D29_400000044310_.wvu.PrintTitles" hidden="1">#REF!</definedName>
    <definedName name="Z_ABF11F97_A81B_11D3_8D29_400000044310_.wvu.PrintArea" hidden="1">#REF!</definedName>
    <definedName name="Z_ABF11F97_A81B_11D3_8D29_400000044310_.wvu.PrintTitles" hidden="1">#REF!</definedName>
    <definedName name="Z_ABF11F98_A81B_11D3_8D29_400000044310_.wvu.PrintArea" hidden="1">#REF!</definedName>
    <definedName name="Z_ABF11F98_A81B_11D3_8D29_400000044310_.wvu.PrintTitles" hidden="1">#REF!</definedName>
    <definedName name="Z_ABF11F99_A81B_11D3_8D29_400000044310_.wvu.PrintArea" hidden="1">#REF!</definedName>
    <definedName name="Z_ABF11F99_A81B_11D3_8D29_400000044310_.wvu.PrintTitles" hidden="1">#REF!</definedName>
    <definedName name="Z_ABF11F9A_A81B_11D3_8D29_400000044310_.wvu.PrintArea" hidden="1">#REF!</definedName>
    <definedName name="Z_ABF11F9A_A81B_11D3_8D29_400000044310_.wvu.PrintTitles" hidden="1">#REF!</definedName>
    <definedName name="Z_AF4CA403_2408_11D3_8CE0_400000044310_.wvu.PrintArea" hidden="1">#REF!</definedName>
    <definedName name="Z_AF4CA404_2408_11D3_8CE0_400000044310_.wvu.PrintArea" hidden="1">#REF!</definedName>
    <definedName name="Z_AF4CA405_2408_11D3_8CE0_400000044310_.wvu.Cols" hidden="1">#REF!,#REF!</definedName>
    <definedName name="Z_AF4CA405_2408_11D3_8CE0_400000044310_.wvu.PrintArea" hidden="1">#REF!</definedName>
    <definedName name="Z_AF4CA406_2408_11D3_8CE0_400000044310_.wvu.PrintArea" hidden="1">#REF!</definedName>
    <definedName name="Z_AF4CA407_2408_11D3_8CE0_400000044310_.wvu.PrintArea" hidden="1">#REF!</definedName>
    <definedName name="Z_AF4CA407_2408_11D3_8CE0_400000044310_.wvu.PrintTitles" hidden="1">#REF!</definedName>
    <definedName name="Z_AF4CA408_2408_11D3_8CE0_400000044310_.wvu.PrintArea" hidden="1">#REF!</definedName>
    <definedName name="Z_AF4CA408_2408_11D3_8CE0_400000044310_.wvu.PrintTitles" hidden="1">#REF!</definedName>
    <definedName name="Z_AF4CA409_2408_11D3_8CE0_400000044310_.wvu.PrintArea" hidden="1">#REF!</definedName>
    <definedName name="Z_AF4CA40A_2408_11D3_8CE0_400000044310_.wvu.PrintArea" hidden="1">#REF!</definedName>
    <definedName name="Z_AF4CA40B_2408_11D3_8CE0_400000044310_.wvu.PrintArea" hidden="1">#REF!</definedName>
    <definedName name="Z_AF4CA40B_2408_11D3_8CE0_400000044310_.wvu.PrintTitles" hidden="1">#REF!</definedName>
    <definedName name="Z_AF4CA40C_2408_11D3_8CE0_400000044310_.wvu.PrintArea" hidden="1">#REF!</definedName>
    <definedName name="Z_AF4CA40C_2408_11D3_8CE0_400000044310_.wvu.PrintTitles" hidden="1">#REF!</definedName>
    <definedName name="Z_AF4CA40D_2408_11D3_8CE0_400000044310_.wvu.PrintArea" hidden="1">#REF!</definedName>
    <definedName name="Z_AF4CA40D_2408_11D3_8CE0_400000044310_.wvu.PrintTitles" hidden="1">#REF!</definedName>
    <definedName name="Z_AF4CA40E_2408_11D3_8CE0_400000044310_.wvu.PrintArea" hidden="1">#REF!</definedName>
    <definedName name="Z_AF4CA40E_2408_11D3_8CE0_400000044310_.wvu.PrintTitles" hidden="1">#REF!</definedName>
    <definedName name="Z_AF4CA40F_2408_11D3_8CE0_400000044310_.wvu.PrintArea" hidden="1">#REF!</definedName>
    <definedName name="Z_AF4CA40F_2408_11D3_8CE0_400000044310_.wvu.PrintTitles" hidden="1">#REF!</definedName>
    <definedName name="Z_AF4CA410_2408_11D3_8CE0_400000044310_.wvu.PrintArea" hidden="1">#REF!</definedName>
    <definedName name="Z_AF4CA410_2408_11D3_8CE0_400000044310_.wvu.PrintTitles" hidden="1">#REF!</definedName>
    <definedName name="Z_AF4CA411_2408_11D3_8CE0_400000044310_.wvu.PrintArea" hidden="1">#REF!</definedName>
    <definedName name="Z_AF4CA411_2408_11D3_8CE0_400000044310_.wvu.PrintTitles" hidden="1">#REF!</definedName>
    <definedName name="Z_AF4CA412_2408_11D3_8CE0_400000044310_.wvu.PrintArea" hidden="1">#REF!</definedName>
    <definedName name="Z_AF4CA412_2408_11D3_8CE0_400000044310_.wvu.PrintTitles" hidden="1">#REF!</definedName>
    <definedName name="Z_B0B3D199_F0E9_11D2_8CE0_400000044310_.wvu.PrintArea" hidden="1">#REF!</definedName>
    <definedName name="Z_B0B3D19A_F0E9_11D2_8CE0_400000044310_.wvu.PrintArea" hidden="1">#REF!</definedName>
    <definedName name="Z_B0B3D19B_F0E9_11D2_8CE0_400000044310_.wvu.Cols" hidden="1">#REF!,#REF!</definedName>
    <definedName name="Z_B0B3D19B_F0E9_11D2_8CE0_400000044310_.wvu.PrintArea" hidden="1">#REF!</definedName>
    <definedName name="Z_B0B3D19C_F0E9_11D2_8CE0_400000044310_.wvu.PrintArea" hidden="1">#REF!</definedName>
    <definedName name="Z_B0B3D19D_F0E9_11D2_8CE0_400000044310_.wvu.PrintArea" hidden="1">#REF!</definedName>
    <definedName name="Z_B0B3D19D_F0E9_11D2_8CE0_400000044310_.wvu.PrintTitles" hidden="1">#REF!</definedName>
    <definedName name="Z_B0B3D19E_F0E9_11D2_8CE0_400000044310_.wvu.PrintArea" hidden="1">#REF!</definedName>
    <definedName name="Z_B0B3D19E_F0E9_11D2_8CE0_400000044310_.wvu.PrintTitles" hidden="1">#REF!</definedName>
    <definedName name="Z_B0B3D19F_F0E9_11D2_8CE0_400000044310_.wvu.PrintArea" hidden="1">#REF!</definedName>
    <definedName name="Z_B0B3D1A0_F0E9_11D2_8CE0_400000044310_.wvu.PrintArea" hidden="1">#REF!</definedName>
    <definedName name="Z_B0B3D1A1_F0E9_11D2_8CE0_400000044310_.wvu.PrintArea" hidden="1">#REF!</definedName>
    <definedName name="Z_B0B3D1A1_F0E9_11D2_8CE0_400000044310_.wvu.PrintTitles" hidden="1">#REF!</definedName>
    <definedName name="Z_B0B3D1A2_F0E9_11D2_8CE0_400000044310_.wvu.PrintArea" hidden="1">#REF!</definedName>
    <definedName name="Z_B0B3D1A2_F0E9_11D2_8CE0_400000044310_.wvu.PrintTitles" hidden="1">#REF!</definedName>
    <definedName name="Z_B0B3D1A3_F0E9_11D2_8CE0_400000044310_.wvu.PrintArea" hidden="1">#REF!</definedName>
    <definedName name="Z_B0B3D1A3_F0E9_11D2_8CE0_400000044310_.wvu.PrintTitles" hidden="1">#REF!</definedName>
    <definedName name="Z_B0B3D1A4_F0E9_11D2_8CE0_400000044310_.wvu.PrintArea" hidden="1">#REF!</definedName>
    <definedName name="Z_B0B3D1A4_F0E9_11D2_8CE0_400000044310_.wvu.PrintTitles" hidden="1">#REF!</definedName>
    <definedName name="Z_B0B3D1A5_F0E9_11D2_8CE0_400000044310_.wvu.PrintArea" hidden="1">#REF!</definedName>
    <definedName name="Z_B0B3D1A5_F0E9_11D2_8CE0_400000044310_.wvu.PrintTitles" hidden="1">#REF!</definedName>
    <definedName name="Z_B0B3D1A6_F0E9_11D2_8CE0_400000044310_.wvu.PrintArea" hidden="1">#REF!</definedName>
    <definedName name="Z_B0B3D1A6_F0E9_11D2_8CE0_400000044310_.wvu.PrintTitles" hidden="1">#REF!</definedName>
    <definedName name="Z_B0B3D1A7_F0E9_11D2_8CE0_400000044310_.wvu.PrintArea" hidden="1">#REF!</definedName>
    <definedName name="Z_B0B3D1A7_F0E9_11D2_8CE0_400000044310_.wvu.PrintTitles" hidden="1">#REF!</definedName>
    <definedName name="Z_B0B3D1A8_F0E9_11D2_8CE0_400000044310_.wvu.PrintArea" hidden="1">#REF!</definedName>
    <definedName name="Z_B0B3D1A8_F0E9_11D2_8CE0_400000044310_.wvu.PrintTitles" hidden="1">#REF!</definedName>
    <definedName name="Z_B0B3D1C5_F0E9_11D2_8CE0_400000044310_.wvu.PrintArea" hidden="1">#REF!</definedName>
    <definedName name="Z_B0B3D1C6_F0E9_11D2_8CE0_400000044310_.wvu.PrintArea" hidden="1">#REF!</definedName>
    <definedName name="Z_B0B3D1C7_F0E9_11D2_8CE0_400000044310_.wvu.Cols" hidden="1">#REF!,#REF!</definedName>
    <definedName name="Z_B0B3D1C7_F0E9_11D2_8CE0_400000044310_.wvu.PrintArea" hidden="1">#REF!</definedName>
    <definedName name="Z_B0B3D1C8_F0E9_11D2_8CE0_400000044310_.wvu.PrintArea" hidden="1">#REF!</definedName>
    <definedName name="Z_B0B3D1C9_F0E9_11D2_8CE0_400000044310_.wvu.PrintArea" hidden="1">#REF!</definedName>
    <definedName name="Z_B0B3D1C9_F0E9_11D2_8CE0_400000044310_.wvu.PrintTitles" hidden="1">#REF!</definedName>
    <definedName name="Z_B0B3D1CA_F0E9_11D2_8CE0_400000044310_.wvu.PrintArea" hidden="1">#REF!</definedName>
    <definedName name="Z_B0B3D1CA_F0E9_11D2_8CE0_400000044310_.wvu.PrintTitles" hidden="1">#REF!</definedName>
    <definedName name="Z_B0B3D1CB_F0E9_11D2_8CE0_400000044310_.wvu.PrintArea" hidden="1">#REF!</definedName>
    <definedName name="Z_B0B3D1CC_F0E9_11D2_8CE0_400000044310_.wvu.PrintArea" hidden="1">#REF!</definedName>
    <definedName name="Z_B0B3D1CD_F0E9_11D2_8CE0_400000044310_.wvu.PrintArea" hidden="1">#REF!</definedName>
    <definedName name="Z_B0B3D1CD_F0E9_11D2_8CE0_400000044310_.wvu.PrintTitles" hidden="1">#REF!</definedName>
    <definedName name="Z_B0B3D1CE_F0E9_11D2_8CE0_400000044310_.wvu.PrintArea" hidden="1">#REF!</definedName>
    <definedName name="Z_B0B3D1CE_F0E9_11D2_8CE0_400000044310_.wvu.PrintTitles" hidden="1">#REF!</definedName>
    <definedName name="Z_B0B3D1CF_F0E9_11D2_8CE0_400000044310_.wvu.PrintArea" hidden="1">#REF!</definedName>
    <definedName name="Z_B0B3D1CF_F0E9_11D2_8CE0_400000044310_.wvu.PrintTitles" hidden="1">#REF!</definedName>
    <definedName name="Z_B0B3D1D0_F0E9_11D2_8CE0_400000044310_.wvu.PrintArea" hidden="1">#REF!</definedName>
    <definedName name="Z_B0B3D1D0_F0E9_11D2_8CE0_400000044310_.wvu.PrintTitles" hidden="1">#REF!</definedName>
    <definedName name="Z_B0B3D1D1_F0E9_11D2_8CE0_400000044310_.wvu.PrintArea" hidden="1">#REF!</definedName>
    <definedName name="Z_B0B3D1D1_F0E9_11D2_8CE0_400000044310_.wvu.PrintTitles" hidden="1">#REF!</definedName>
    <definedName name="Z_B0B3D1D2_F0E9_11D2_8CE0_400000044310_.wvu.PrintArea" hidden="1">#REF!</definedName>
    <definedName name="Z_B0B3D1D2_F0E9_11D2_8CE0_400000044310_.wvu.PrintTitles" hidden="1">#REF!</definedName>
    <definedName name="Z_B0B3D1D3_F0E9_11D2_8CE0_400000044310_.wvu.PrintArea" hidden="1">#REF!</definedName>
    <definedName name="Z_B0B3D1D3_F0E9_11D2_8CE0_400000044310_.wvu.PrintTitles" hidden="1">#REF!</definedName>
    <definedName name="Z_B0B3D1D4_F0E9_11D2_8CE0_400000044310_.wvu.PrintArea" hidden="1">#REF!</definedName>
    <definedName name="Z_B0B3D1D4_F0E9_11D2_8CE0_400000044310_.wvu.PrintTitles" hidden="1">#REF!</definedName>
    <definedName name="Z_B8E1DA68_AF79_4A54_B3B4_C523D4B029E7_.wvu.Cols" hidden="1">#REF!</definedName>
    <definedName name="Z_BAA3C61C_BECE_11D2_8835_400000044310_.wvu.PrintArea" hidden="1">#REF!</definedName>
    <definedName name="Z_BAA3C61D_BECE_11D2_8835_400000044310_.wvu.PrintArea" hidden="1">#REF!</definedName>
    <definedName name="Z_BAA3C61E_BECE_11D2_8835_400000044310_.wvu.PrintArea" hidden="1">#REF!</definedName>
    <definedName name="Z_BAA3C61F_BECE_11D2_8835_400000044310_.wvu.Cols" hidden="1">#REF!,#REF!</definedName>
    <definedName name="Z_BAA3C61F_BECE_11D2_8835_400000044310_.wvu.PrintArea" hidden="1">#REF!</definedName>
    <definedName name="Z_BAA3C620_BECE_11D2_8835_400000044310_.wvu.PrintArea" hidden="1">#REF!</definedName>
    <definedName name="Z_BAA3C620_BECE_11D2_8835_400000044310_.wvu.PrintTitles" hidden="1">#REF!</definedName>
    <definedName name="Z_BAA3C621_BECE_11D2_8835_400000044310_.wvu.PrintArea" hidden="1">#REF!</definedName>
    <definedName name="Z_BAA3C621_BECE_11D2_8835_400000044310_.wvu.PrintTitles" hidden="1">#REF!</definedName>
    <definedName name="Z_BAA3C622_BECE_11D2_8835_400000044310_.wvu.PrintArea" hidden="1">#REF!</definedName>
    <definedName name="Z_BAA3C623_BECE_11D2_8835_400000044310_.wvu.PrintArea" hidden="1">#REF!</definedName>
    <definedName name="Z_BAA3C624_BECE_11D2_8835_400000044310_.wvu.PrintArea" hidden="1">#REF!</definedName>
    <definedName name="Z_BAA3C624_BECE_11D2_8835_400000044310_.wvu.PrintTitles" hidden="1">#REF!</definedName>
    <definedName name="Z_BAA3C625_BECE_11D2_8835_400000044310_.wvu.PrintArea" hidden="1">#REF!</definedName>
    <definedName name="Z_BAA3C625_BECE_11D2_8835_400000044310_.wvu.PrintTitles" hidden="1">#REF!</definedName>
    <definedName name="Z_BAA3C626_BECE_11D2_8835_400000044310_.wvu.PrintArea" hidden="1">#REF!</definedName>
    <definedName name="Z_BAA3C626_BECE_11D2_8835_400000044310_.wvu.PrintTitles" hidden="1">#REF!</definedName>
    <definedName name="Z_BAA3C627_BECE_11D2_8835_400000044310_.wvu.PrintArea" hidden="1">#REF!</definedName>
    <definedName name="Z_BAA3C627_BECE_11D2_8835_400000044310_.wvu.PrintTitles" hidden="1">#REF!</definedName>
    <definedName name="Z_BAA3C628_BECE_11D2_8835_400000044310_.wvu.PrintArea" hidden="1">#REF!</definedName>
    <definedName name="Z_BAA3C628_BECE_11D2_8835_400000044310_.wvu.PrintTitles" hidden="1">#REF!</definedName>
    <definedName name="Z_BAA3C629_BECE_11D2_8835_400000044310_.wvu.PrintArea" hidden="1">#REF!</definedName>
    <definedName name="Z_BAA3C629_BECE_11D2_8835_400000044310_.wvu.PrintTitles" hidden="1">#REF!</definedName>
    <definedName name="Z_BAA3C62A_BECE_11D2_8835_400000044310_.wvu.PrintArea" hidden="1">#REF!</definedName>
    <definedName name="Z_BAA3C62A_BECE_11D2_8835_400000044310_.wvu.PrintTitles" hidden="1">#REF!</definedName>
    <definedName name="Z_BAA3C62B_BECE_11D2_8835_400000044310_.wvu.PrintArea" hidden="1">#REF!</definedName>
    <definedName name="Z_BAA3C62B_BECE_11D2_8835_400000044310_.wvu.PrintTitles" hidden="1">#REF!</definedName>
    <definedName name="Z_BBA7D8A4_7C3B_11D3_8D28_400000044310_.wvu.PrintArea" hidden="1">#REF!</definedName>
    <definedName name="Z_BBA7D8A5_7C3B_11D3_8D28_400000044310_.wvu.PrintArea" hidden="1">#REF!</definedName>
    <definedName name="Z_BBA7D8A6_7C3B_11D3_8D28_400000044310_.wvu.Cols" hidden="1">#REF!,#REF!</definedName>
    <definedName name="Z_BBA7D8A6_7C3B_11D3_8D28_400000044310_.wvu.PrintArea" hidden="1">#REF!</definedName>
    <definedName name="Z_BBA7D8A7_7C3B_11D3_8D28_400000044310_.wvu.PrintArea" hidden="1">#REF!</definedName>
    <definedName name="Z_BBA7D8A8_7C3B_11D3_8D28_400000044310_.wvu.PrintArea" hidden="1">#REF!</definedName>
    <definedName name="Z_BBA7D8A8_7C3B_11D3_8D28_400000044310_.wvu.PrintTitles" hidden="1">#REF!</definedName>
    <definedName name="Z_BBA7D8A9_7C3B_11D3_8D28_400000044310_.wvu.PrintArea" hidden="1">#REF!</definedName>
    <definedName name="Z_BBA7D8A9_7C3B_11D3_8D28_400000044310_.wvu.PrintTitles" hidden="1">#REF!</definedName>
    <definedName name="Z_BBA7D8AA_7C3B_11D3_8D28_400000044310_.wvu.PrintArea" hidden="1">#REF!</definedName>
    <definedName name="Z_BBA7D8AB_7C3B_11D3_8D28_400000044310_.wvu.PrintArea" hidden="1">#REF!</definedName>
    <definedName name="Z_BBA7D8AC_7C3B_11D3_8D28_400000044310_.wvu.PrintArea" hidden="1">#REF!</definedName>
    <definedName name="Z_BBA7D8AC_7C3B_11D3_8D28_400000044310_.wvu.PrintTitles" hidden="1">#REF!</definedName>
    <definedName name="Z_BBA7D8AD_7C3B_11D3_8D28_400000044310_.wvu.PrintArea" hidden="1">#REF!</definedName>
    <definedName name="Z_BBA7D8AD_7C3B_11D3_8D28_400000044310_.wvu.PrintTitles" hidden="1">#REF!</definedName>
    <definedName name="Z_BBA7D8AE_7C3B_11D3_8D28_400000044310_.wvu.PrintArea" hidden="1">#REF!</definedName>
    <definedName name="Z_BBA7D8AE_7C3B_11D3_8D28_400000044310_.wvu.PrintTitles" hidden="1">#REF!</definedName>
    <definedName name="Z_BBA7D8AF_7C3B_11D3_8D28_400000044310_.wvu.PrintArea" hidden="1">#REF!</definedName>
    <definedName name="Z_BBA7D8AF_7C3B_11D3_8D28_400000044310_.wvu.PrintTitles" hidden="1">#REF!</definedName>
    <definedName name="Z_BBA7D8B0_7C3B_11D3_8D28_400000044310_.wvu.PrintArea" hidden="1">#REF!</definedName>
    <definedName name="Z_BBA7D8B0_7C3B_11D3_8D28_400000044310_.wvu.PrintTitles" hidden="1">#REF!</definedName>
    <definedName name="Z_BBA7D8B1_7C3B_11D3_8D28_400000044310_.wvu.PrintArea" hidden="1">#REF!</definedName>
    <definedName name="Z_BBA7D8B1_7C3B_11D3_8D28_400000044310_.wvu.PrintTitles" hidden="1">#REF!</definedName>
    <definedName name="Z_BBA7D8B2_7C3B_11D3_8D28_400000044310_.wvu.PrintArea" hidden="1">#REF!</definedName>
    <definedName name="Z_BBA7D8B2_7C3B_11D3_8D28_400000044310_.wvu.PrintTitles" hidden="1">#REF!</definedName>
    <definedName name="Z_BBA7D8B3_7C3B_11D3_8D28_400000044310_.wvu.PrintArea" hidden="1">#REF!</definedName>
    <definedName name="Z_BBA7D8B3_7C3B_11D3_8D28_400000044310_.wvu.PrintTitles" hidden="1">#REF!</definedName>
    <definedName name="Z_BC6C85E9_DBB7_11D2_8835_400000044310_.wvu.PrintArea" hidden="1">#REF!</definedName>
    <definedName name="Z_BC6C85EA_DBB7_11D2_8835_400000044310_.wvu.PrintArea" hidden="1">#REF!</definedName>
    <definedName name="Z_BC6C85EB_DBB7_11D2_8835_400000044310_.wvu.Cols" hidden="1">#REF!,#REF!</definedName>
    <definedName name="Z_BC6C85EB_DBB7_11D2_8835_400000044310_.wvu.PrintArea" hidden="1">#REF!</definedName>
    <definedName name="Z_BC6C85EC_DBB7_11D2_8835_400000044310_.wvu.PrintArea" hidden="1">#REF!</definedName>
    <definedName name="Z_BC6C85ED_DBB7_11D2_8835_400000044310_.wvu.PrintArea" hidden="1">#REF!</definedName>
    <definedName name="Z_BC6C85ED_DBB7_11D2_8835_400000044310_.wvu.PrintTitles" hidden="1">#REF!</definedName>
    <definedName name="Z_BC6C85EE_DBB7_11D2_8835_400000044310_.wvu.PrintArea" hidden="1">#REF!</definedName>
    <definedName name="Z_BC6C85EE_DBB7_11D2_8835_400000044310_.wvu.PrintTitles" hidden="1">#REF!</definedName>
    <definedName name="Z_BC6C85EF_DBB7_11D2_8835_400000044310_.wvu.PrintArea" hidden="1">#REF!</definedName>
    <definedName name="Z_BC6C85F0_DBB7_11D2_8835_400000044310_.wvu.PrintArea" hidden="1">#REF!</definedName>
    <definedName name="Z_BC6C85F1_DBB7_11D2_8835_400000044310_.wvu.PrintArea" hidden="1">#REF!</definedName>
    <definedName name="Z_BC6C85F1_DBB7_11D2_8835_400000044310_.wvu.PrintTitles" hidden="1">#REF!</definedName>
    <definedName name="Z_BC6C85F2_DBB7_11D2_8835_400000044310_.wvu.PrintArea" hidden="1">#REF!</definedName>
    <definedName name="Z_BC6C85F2_DBB7_11D2_8835_400000044310_.wvu.PrintTitles" hidden="1">#REF!</definedName>
    <definedName name="Z_BC6C85F3_DBB7_11D2_8835_400000044310_.wvu.PrintArea" hidden="1">#REF!</definedName>
    <definedName name="Z_BC6C85F3_DBB7_11D2_8835_400000044310_.wvu.PrintTitles" hidden="1">#REF!</definedName>
    <definedName name="Z_BC6C85F4_DBB7_11D2_8835_400000044310_.wvu.PrintArea" hidden="1">#REF!</definedName>
    <definedName name="Z_BC6C85F4_DBB7_11D2_8835_400000044310_.wvu.PrintTitles" hidden="1">#REF!</definedName>
    <definedName name="Z_BC6C85F5_DBB7_11D2_8835_400000044310_.wvu.PrintArea" hidden="1">#REF!</definedName>
    <definedName name="Z_BC6C85F5_DBB7_11D2_8835_400000044310_.wvu.PrintTitles" hidden="1">#REF!</definedName>
    <definedName name="Z_BC6C85F6_DBB7_11D2_8835_400000044310_.wvu.PrintArea" hidden="1">#REF!</definedName>
    <definedName name="Z_BC6C85F6_DBB7_11D2_8835_400000044310_.wvu.PrintTitles" hidden="1">#REF!</definedName>
    <definedName name="Z_BC6C85F7_DBB7_11D2_8835_400000044310_.wvu.PrintArea" hidden="1">#REF!</definedName>
    <definedName name="Z_BC6C85F7_DBB7_11D2_8835_400000044310_.wvu.PrintTitles" hidden="1">#REF!</definedName>
    <definedName name="Z_BC6C85F8_DBB7_11D2_8835_400000044310_.wvu.PrintArea" hidden="1">#REF!</definedName>
    <definedName name="Z_BC6C85F8_DBB7_11D2_8835_400000044310_.wvu.PrintTitles" hidden="1">#REF!</definedName>
    <definedName name="Z_BC6C865A_DBB7_11D2_8835_400000044310_.wvu.PrintArea" hidden="1">#REF!</definedName>
    <definedName name="Z_BC6C865B_DBB7_11D2_8835_400000044310_.wvu.PrintArea" hidden="1">#REF!</definedName>
    <definedName name="Z_BC6C865C_DBB7_11D2_8835_400000044310_.wvu.Cols" hidden="1">#REF!,#REF!</definedName>
    <definedName name="Z_BC6C865C_DBB7_11D2_8835_400000044310_.wvu.PrintArea" hidden="1">#REF!</definedName>
    <definedName name="Z_BC6C865D_DBB7_11D2_8835_400000044310_.wvu.PrintArea" hidden="1">#REF!</definedName>
    <definedName name="Z_BC6C865E_DBB7_11D2_8835_400000044310_.wvu.PrintArea" hidden="1">#REF!</definedName>
    <definedName name="Z_BC6C865E_DBB7_11D2_8835_400000044310_.wvu.PrintTitles" hidden="1">#REF!</definedName>
    <definedName name="Z_BC6C865F_DBB7_11D2_8835_400000044310_.wvu.PrintArea" hidden="1">#REF!</definedName>
    <definedName name="Z_BC6C865F_DBB7_11D2_8835_400000044310_.wvu.PrintTitles" hidden="1">#REF!</definedName>
    <definedName name="Z_BC6C8660_DBB7_11D2_8835_400000044310_.wvu.PrintArea" hidden="1">#REF!</definedName>
    <definedName name="Z_BC6C8661_DBB7_11D2_8835_400000044310_.wvu.PrintArea" hidden="1">#REF!</definedName>
    <definedName name="Z_BC6C8662_DBB7_11D2_8835_400000044310_.wvu.PrintArea" hidden="1">#REF!</definedName>
    <definedName name="Z_BC6C8662_DBB7_11D2_8835_400000044310_.wvu.PrintTitles" hidden="1">#REF!</definedName>
    <definedName name="Z_BC6C8663_DBB7_11D2_8835_400000044310_.wvu.PrintArea" hidden="1">#REF!</definedName>
    <definedName name="Z_BC6C8663_DBB7_11D2_8835_400000044310_.wvu.PrintTitles" hidden="1">#REF!</definedName>
    <definedName name="Z_BC6C8664_DBB7_11D2_8835_400000044310_.wvu.PrintArea" hidden="1">#REF!</definedName>
    <definedName name="Z_BC6C8664_DBB7_11D2_8835_400000044310_.wvu.PrintTitles" hidden="1">#REF!</definedName>
    <definedName name="Z_BC6C8665_DBB7_11D2_8835_400000044310_.wvu.PrintArea" hidden="1">#REF!</definedName>
    <definedName name="Z_BC6C8665_DBB7_11D2_8835_400000044310_.wvu.PrintTitles" hidden="1">#REF!</definedName>
    <definedName name="Z_BC6C8666_DBB7_11D2_8835_400000044310_.wvu.PrintArea" hidden="1">#REF!</definedName>
    <definedName name="Z_BC6C8666_DBB7_11D2_8835_400000044310_.wvu.PrintTitles" hidden="1">#REF!</definedName>
    <definedName name="Z_BC6C8667_DBB7_11D2_8835_400000044310_.wvu.PrintArea" hidden="1">#REF!</definedName>
    <definedName name="Z_BC6C8667_DBB7_11D2_8835_400000044310_.wvu.PrintTitles" hidden="1">#REF!</definedName>
    <definedName name="Z_BC6C8668_DBB7_11D2_8835_400000044310_.wvu.PrintArea" hidden="1">#REF!</definedName>
    <definedName name="Z_BC6C8668_DBB7_11D2_8835_400000044310_.wvu.PrintTitles" hidden="1">#REF!</definedName>
    <definedName name="Z_BC6C8669_DBB7_11D2_8835_400000044310_.wvu.PrintArea" hidden="1">#REF!</definedName>
    <definedName name="Z_BC6C8669_DBB7_11D2_8835_400000044310_.wvu.PrintTitles" hidden="1">#REF!</definedName>
    <definedName name="Z_BC6C8674_DBB7_11D2_8835_400000044310_.wvu.PrintArea" hidden="1">#REF!</definedName>
    <definedName name="Z_BC6C8675_DBB7_11D2_8835_400000044310_.wvu.PrintArea" hidden="1">#REF!</definedName>
    <definedName name="Z_BC6C8676_DBB7_11D2_8835_400000044310_.wvu.Cols" hidden="1">#REF!,#REF!</definedName>
    <definedName name="Z_BC6C8676_DBB7_11D2_8835_400000044310_.wvu.PrintArea" hidden="1">#REF!</definedName>
    <definedName name="Z_BC6C8677_DBB7_11D2_8835_400000044310_.wvu.PrintArea" hidden="1">#REF!</definedName>
    <definedName name="Z_BC6C8678_DBB7_11D2_8835_400000044310_.wvu.PrintArea" hidden="1">#REF!</definedName>
    <definedName name="Z_BC6C8678_DBB7_11D2_8835_400000044310_.wvu.PrintTitles" hidden="1">#REF!</definedName>
    <definedName name="Z_BC6C8679_DBB7_11D2_8835_400000044310_.wvu.PrintArea" hidden="1">#REF!</definedName>
    <definedName name="Z_BC6C8679_DBB7_11D2_8835_400000044310_.wvu.PrintTitles" hidden="1">#REF!</definedName>
    <definedName name="Z_BC6C867A_DBB7_11D2_8835_400000044310_.wvu.PrintArea" hidden="1">#REF!</definedName>
    <definedName name="Z_BC6C867B_DBB7_11D2_8835_400000044310_.wvu.PrintArea" hidden="1">#REF!</definedName>
    <definedName name="Z_BC6C867C_DBB7_11D2_8835_400000044310_.wvu.PrintArea" hidden="1">#REF!</definedName>
    <definedName name="Z_BC6C867C_DBB7_11D2_8835_400000044310_.wvu.PrintTitles" hidden="1">#REF!</definedName>
    <definedName name="Z_BC6C867D_DBB7_11D2_8835_400000044310_.wvu.PrintArea" hidden="1">#REF!</definedName>
    <definedName name="Z_BC6C867D_DBB7_11D2_8835_400000044310_.wvu.PrintTitles" hidden="1">#REF!</definedName>
    <definedName name="Z_BC6C867E_DBB7_11D2_8835_400000044310_.wvu.PrintArea" hidden="1">#REF!</definedName>
    <definedName name="Z_BC6C867E_DBB7_11D2_8835_400000044310_.wvu.PrintTitles" hidden="1">#REF!</definedName>
    <definedName name="Z_BC6C867F_DBB7_11D2_8835_400000044310_.wvu.PrintArea" hidden="1">#REF!</definedName>
    <definedName name="Z_BC6C867F_DBB7_11D2_8835_400000044310_.wvu.PrintTitles" hidden="1">#REF!</definedName>
    <definedName name="Z_BC6C8680_DBB7_11D2_8835_400000044310_.wvu.PrintArea" hidden="1">#REF!</definedName>
    <definedName name="Z_BC6C8680_DBB7_11D2_8835_400000044310_.wvu.PrintTitles" hidden="1">#REF!</definedName>
    <definedName name="Z_BC6C8681_DBB7_11D2_8835_400000044310_.wvu.PrintArea" hidden="1">#REF!</definedName>
    <definedName name="Z_BC6C8681_DBB7_11D2_8835_400000044310_.wvu.PrintTitles" hidden="1">#REF!</definedName>
    <definedName name="Z_BC6C8682_DBB7_11D2_8835_400000044310_.wvu.PrintArea" hidden="1">#REF!</definedName>
    <definedName name="Z_BC6C8682_DBB7_11D2_8835_400000044310_.wvu.PrintTitles" hidden="1">#REF!</definedName>
    <definedName name="Z_BC6C8683_DBB7_11D2_8835_400000044310_.wvu.PrintArea" hidden="1">#REF!</definedName>
    <definedName name="Z_BC6C8683_DBB7_11D2_8835_400000044310_.wvu.PrintTitles" hidden="1">#REF!</definedName>
    <definedName name="Z_BCA7823A_EE94_11D2_8CE0_400000044310_.wvu.PrintArea" hidden="1">#REF!</definedName>
    <definedName name="Z_BCA7823B_EE94_11D2_8CE0_400000044310_.wvu.PrintArea" hidden="1">#REF!</definedName>
    <definedName name="Z_BCA7823C_EE94_11D2_8CE0_400000044310_.wvu.Cols" hidden="1">#REF!,#REF!</definedName>
    <definedName name="Z_BCA7823C_EE94_11D2_8CE0_400000044310_.wvu.PrintArea" hidden="1">#REF!</definedName>
    <definedName name="Z_BCA7823D_EE94_11D2_8CE0_400000044310_.wvu.PrintArea" hidden="1">#REF!</definedName>
    <definedName name="Z_BCA7823E_EE94_11D2_8CE0_400000044310_.wvu.PrintArea" hidden="1">#REF!</definedName>
    <definedName name="Z_BCA7823E_EE94_11D2_8CE0_400000044310_.wvu.PrintTitles" hidden="1">#REF!</definedName>
    <definedName name="Z_BCA7823F_EE94_11D2_8CE0_400000044310_.wvu.PrintArea" hidden="1">#REF!</definedName>
    <definedName name="Z_BCA7823F_EE94_11D2_8CE0_400000044310_.wvu.PrintTitles" hidden="1">#REF!</definedName>
    <definedName name="Z_BCA78240_EE94_11D2_8CE0_400000044310_.wvu.PrintArea" hidden="1">#REF!</definedName>
    <definedName name="Z_BCA78241_EE94_11D2_8CE0_400000044310_.wvu.PrintArea" hidden="1">#REF!</definedName>
    <definedName name="Z_BCA78242_EE94_11D2_8CE0_400000044310_.wvu.PrintArea" hidden="1">#REF!</definedName>
    <definedName name="Z_BCA78242_EE94_11D2_8CE0_400000044310_.wvu.PrintTitles" hidden="1">#REF!</definedName>
    <definedName name="Z_BCA78243_EE94_11D2_8CE0_400000044310_.wvu.PrintArea" hidden="1">#REF!</definedName>
    <definedName name="Z_BCA78243_EE94_11D2_8CE0_400000044310_.wvu.PrintTitles" hidden="1">#REF!</definedName>
    <definedName name="Z_BCA78244_EE94_11D2_8CE0_400000044310_.wvu.PrintArea" hidden="1">#REF!</definedName>
    <definedName name="Z_BCA78244_EE94_11D2_8CE0_400000044310_.wvu.PrintTitles" hidden="1">#REF!</definedName>
    <definedName name="Z_BCA78245_EE94_11D2_8CE0_400000044310_.wvu.PrintArea" hidden="1">#REF!</definedName>
    <definedName name="Z_BCA78245_EE94_11D2_8CE0_400000044310_.wvu.PrintTitles" hidden="1">#REF!</definedName>
    <definedName name="Z_BCA78246_EE94_11D2_8CE0_400000044310_.wvu.PrintArea" hidden="1">#REF!</definedName>
    <definedName name="Z_BCA78246_EE94_11D2_8CE0_400000044310_.wvu.PrintTitles" hidden="1">#REF!</definedName>
    <definedName name="Z_BCA78247_EE94_11D2_8CE0_400000044310_.wvu.PrintArea" hidden="1">#REF!</definedName>
    <definedName name="Z_BCA78247_EE94_11D2_8CE0_400000044310_.wvu.PrintTitles" hidden="1">#REF!</definedName>
    <definedName name="Z_BCA78248_EE94_11D2_8CE0_400000044310_.wvu.PrintArea" hidden="1">#REF!</definedName>
    <definedName name="Z_BCA78248_EE94_11D2_8CE0_400000044310_.wvu.PrintTitles" hidden="1">#REF!</definedName>
    <definedName name="Z_BCA78249_EE94_11D2_8CE0_400000044310_.wvu.PrintArea" hidden="1">#REF!</definedName>
    <definedName name="Z_BCA78249_EE94_11D2_8CE0_400000044310_.wvu.PrintTitles" hidden="1">#REF!</definedName>
    <definedName name="Z_BD0A989D_65FB_11D3_8D27_400000044310_.wvu.PrintArea" hidden="1">#REF!</definedName>
    <definedName name="Z_BD0A989E_65FB_11D3_8D27_400000044310_.wvu.PrintArea" hidden="1">#REF!</definedName>
    <definedName name="Z_BD0A989F_65FB_11D3_8D27_400000044310_.wvu.Cols" hidden="1">#REF!,#REF!</definedName>
    <definedName name="Z_BD0A989F_65FB_11D3_8D27_400000044310_.wvu.PrintArea" hidden="1">#REF!</definedName>
    <definedName name="Z_BD0A98A0_65FB_11D3_8D27_400000044310_.wvu.PrintArea" hidden="1">#REF!</definedName>
    <definedName name="Z_BD0A98A1_65FB_11D3_8D27_400000044310_.wvu.PrintArea" hidden="1">#REF!</definedName>
    <definedName name="Z_BD0A98A1_65FB_11D3_8D27_400000044310_.wvu.PrintTitles" hidden="1">#REF!</definedName>
    <definedName name="Z_BD0A98A2_65FB_11D3_8D27_400000044310_.wvu.PrintArea" hidden="1">#REF!</definedName>
    <definedName name="Z_BD0A98A2_65FB_11D3_8D27_400000044310_.wvu.PrintTitles" hidden="1">#REF!</definedName>
    <definedName name="Z_BD0A98A3_65FB_11D3_8D27_400000044310_.wvu.PrintArea" hidden="1">#REF!</definedName>
    <definedName name="Z_BD0A98A4_65FB_11D3_8D27_400000044310_.wvu.PrintArea" hidden="1">#REF!</definedName>
    <definedName name="Z_BD0A98A5_65FB_11D3_8D27_400000044310_.wvu.PrintArea" hidden="1">#REF!</definedName>
    <definedName name="Z_BD0A98A5_65FB_11D3_8D27_400000044310_.wvu.PrintTitles" hidden="1">#REF!</definedName>
    <definedName name="Z_BD0A98A6_65FB_11D3_8D27_400000044310_.wvu.PrintArea" hidden="1">#REF!</definedName>
    <definedName name="Z_BD0A98A6_65FB_11D3_8D27_400000044310_.wvu.PrintTitles" hidden="1">#REF!</definedName>
    <definedName name="Z_BD0A98A7_65FB_11D3_8D27_400000044310_.wvu.PrintArea" hidden="1">#REF!</definedName>
    <definedName name="Z_BD0A98A7_65FB_11D3_8D27_400000044310_.wvu.PrintTitles" hidden="1">#REF!</definedName>
    <definedName name="Z_BD0A98A8_65FB_11D3_8D27_400000044310_.wvu.PrintArea" hidden="1">#REF!</definedName>
    <definedName name="Z_BD0A98A8_65FB_11D3_8D27_400000044310_.wvu.PrintTitles" hidden="1">#REF!</definedName>
    <definedName name="Z_BD0A98A9_65FB_11D3_8D27_400000044310_.wvu.PrintArea" hidden="1">#REF!</definedName>
    <definedName name="Z_BD0A98A9_65FB_11D3_8D27_400000044310_.wvu.PrintTitles" hidden="1">#REF!</definedName>
    <definedName name="Z_BD0A98AA_65FB_11D3_8D27_400000044310_.wvu.PrintArea" hidden="1">#REF!</definedName>
    <definedName name="Z_BD0A98AA_65FB_11D3_8D27_400000044310_.wvu.PrintTitles" hidden="1">#REF!</definedName>
    <definedName name="Z_BD0A98AB_65FB_11D3_8D27_400000044310_.wvu.PrintArea" hidden="1">#REF!</definedName>
    <definedName name="Z_BD0A98AB_65FB_11D3_8D27_400000044310_.wvu.PrintTitles" hidden="1">#REF!</definedName>
    <definedName name="Z_BD0A98AC_65FB_11D3_8D27_400000044310_.wvu.PrintArea" hidden="1">#REF!</definedName>
    <definedName name="Z_BD0A98AC_65FB_11D3_8D27_400000044310_.wvu.PrintTitles" hidden="1">#REF!</definedName>
    <definedName name="Z_BE372231_04C5_11D3_8CDF_400000044310_.wvu.PrintArea" hidden="1">#REF!</definedName>
    <definedName name="Z_BE372232_04C5_11D3_8CDF_400000044310_.wvu.PrintArea" hidden="1">#REF!</definedName>
    <definedName name="Z_BE372233_04C5_11D3_8CDF_400000044310_.wvu.Cols" hidden="1">#REF!,#REF!</definedName>
    <definedName name="Z_BE372233_04C5_11D3_8CDF_400000044310_.wvu.PrintArea" hidden="1">#REF!</definedName>
    <definedName name="Z_BE372234_04C5_11D3_8CDF_400000044310_.wvu.PrintArea" hidden="1">#REF!</definedName>
    <definedName name="Z_BE372235_04C5_11D3_8CDF_400000044310_.wvu.PrintArea" hidden="1">#REF!</definedName>
    <definedName name="Z_BE372235_04C5_11D3_8CDF_400000044310_.wvu.PrintTitles" hidden="1">#REF!</definedName>
    <definedName name="Z_BE372236_04C5_11D3_8CDF_400000044310_.wvu.PrintArea" hidden="1">#REF!</definedName>
    <definedName name="Z_BE372236_04C5_11D3_8CDF_400000044310_.wvu.PrintTitles" hidden="1">#REF!</definedName>
    <definedName name="Z_BE372237_04C5_11D3_8CDF_400000044310_.wvu.PrintArea" hidden="1">#REF!</definedName>
    <definedName name="Z_BE372238_04C5_11D3_8CDF_400000044310_.wvu.PrintArea" hidden="1">#REF!</definedName>
    <definedName name="Z_BE372239_04C5_11D3_8CDF_400000044310_.wvu.PrintArea" hidden="1">#REF!</definedName>
    <definedName name="Z_BE372239_04C5_11D3_8CDF_400000044310_.wvu.PrintTitles" hidden="1">#REF!</definedName>
    <definedName name="Z_BE37223A_04C5_11D3_8CDF_400000044310_.wvu.PrintArea" hidden="1">#REF!</definedName>
    <definedName name="Z_BE37223A_04C5_11D3_8CDF_400000044310_.wvu.PrintTitles" hidden="1">#REF!</definedName>
    <definedName name="Z_BE37223B_04C5_11D3_8CDF_400000044310_.wvu.PrintArea" hidden="1">#REF!</definedName>
    <definedName name="Z_BE37223B_04C5_11D3_8CDF_400000044310_.wvu.PrintTitles" hidden="1">#REF!</definedName>
    <definedName name="Z_BE37223C_04C5_11D3_8CDF_400000044310_.wvu.PrintArea" hidden="1">#REF!</definedName>
    <definedName name="Z_BE37223C_04C5_11D3_8CDF_400000044310_.wvu.PrintTitles" hidden="1">#REF!</definedName>
    <definedName name="Z_BE37223D_04C5_11D3_8CDF_400000044310_.wvu.PrintArea" hidden="1">#REF!</definedName>
    <definedName name="Z_BE37223D_04C5_11D3_8CDF_400000044310_.wvu.PrintTitles" hidden="1">#REF!</definedName>
    <definedName name="Z_BE37223E_04C5_11D3_8CDF_400000044310_.wvu.PrintArea" hidden="1">#REF!</definedName>
    <definedName name="Z_BE37223E_04C5_11D3_8CDF_400000044310_.wvu.PrintTitles" hidden="1">#REF!</definedName>
    <definedName name="Z_BE37223F_04C5_11D3_8CDF_400000044310_.wvu.PrintArea" hidden="1">#REF!</definedName>
    <definedName name="Z_BE37223F_04C5_11D3_8CDF_400000044310_.wvu.PrintTitles" hidden="1">#REF!</definedName>
    <definedName name="Z_BE372240_04C5_11D3_8CDF_400000044310_.wvu.PrintArea" hidden="1">#REF!</definedName>
    <definedName name="Z_BE372240_04C5_11D3_8CDF_400000044310_.wvu.PrintTitles" hidden="1">#REF!</definedName>
    <definedName name="Z_BE7981F2_07AD_11D3_8CDF_400000044310_.wvu.PrintArea" hidden="1">#REF!</definedName>
    <definedName name="Z_BE7981F3_07AD_11D3_8CDF_400000044310_.wvu.PrintArea" hidden="1">#REF!</definedName>
    <definedName name="Z_BE7981F4_07AD_11D3_8CDF_400000044310_.wvu.Cols" hidden="1">#REF!,#REF!</definedName>
    <definedName name="Z_BE7981F4_07AD_11D3_8CDF_400000044310_.wvu.PrintArea" hidden="1">#REF!</definedName>
    <definedName name="Z_BE7981F5_07AD_11D3_8CDF_400000044310_.wvu.PrintArea" hidden="1">#REF!</definedName>
    <definedName name="Z_BE7981F6_07AD_11D3_8CDF_400000044310_.wvu.PrintArea" hidden="1">#REF!</definedName>
    <definedName name="Z_BE7981F6_07AD_11D3_8CDF_400000044310_.wvu.PrintTitles" hidden="1">#REF!</definedName>
    <definedName name="Z_BE7981F7_07AD_11D3_8CDF_400000044310_.wvu.PrintArea" hidden="1">#REF!</definedName>
    <definedName name="Z_BE7981F7_07AD_11D3_8CDF_400000044310_.wvu.PrintTitles" hidden="1">#REF!</definedName>
    <definedName name="Z_BE7981F8_07AD_11D3_8CDF_400000044310_.wvu.PrintArea" hidden="1">#REF!</definedName>
    <definedName name="Z_BE7981F9_07AD_11D3_8CDF_400000044310_.wvu.PrintArea" hidden="1">#REF!</definedName>
    <definedName name="Z_BE7981FA_07AD_11D3_8CDF_400000044310_.wvu.PrintArea" hidden="1">#REF!</definedName>
    <definedName name="Z_BE7981FA_07AD_11D3_8CDF_400000044310_.wvu.PrintTitles" hidden="1">#REF!</definedName>
    <definedName name="Z_BE7981FB_07AD_11D3_8CDF_400000044310_.wvu.PrintArea" hidden="1">#REF!</definedName>
    <definedName name="Z_BE7981FB_07AD_11D3_8CDF_400000044310_.wvu.PrintTitles" hidden="1">#REF!</definedName>
    <definedName name="Z_BE7981FC_07AD_11D3_8CDF_400000044310_.wvu.PrintArea" hidden="1">#REF!</definedName>
    <definedName name="Z_BE7981FC_07AD_11D3_8CDF_400000044310_.wvu.PrintTitles" hidden="1">#REF!</definedName>
    <definedName name="Z_BE7981FD_07AD_11D3_8CDF_400000044310_.wvu.PrintArea" hidden="1">#REF!</definedName>
    <definedName name="Z_BE7981FD_07AD_11D3_8CDF_400000044310_.wvu.PrintTitles" hidden="1">#REF!</definedName>
    <definedName name="Z_BE7981FE_07AD_11D3_8CDF_400000044310_.wvu.PrintArea" hidden="1">#REF!</definedName>
    <definedName name="Z_BE7981FE_07AD_11D3_8CDF_400000044310_.wvu.PrintTitles" hidden="1">#REF!</definedName>
    <definedName name="Z_BE7981FF_07AD_11D3_8CDF_400000044310_.wvu.PrintArea" hidden="1">#REF!</definedName>
    <definedName name="Z_BE7981FF_07AD_11D3_8CDF_400000044310_.wvu.PrintTitles" hidden="1">#REF!</definedName>
    <definedName name="Z_BE798200_07AD_11D3_8CDF_400000044310_.wvu.PrintArea" hidden="1">#REF!</definedName>
    <definedName name="Z_BE798200_07AD_11D3_8CDF_400000044310_.wvu.PrintTitles" hidden="1">#REF!</definedName>
    <definedName name="Z_BE798201_07AD_11D3_8CDF_400000044310_.wvu.PrintArea" hidden="1">#REF!</definedName>
    <definedName name="Z_BE798201_07AD_11D3_8CDF_400000044310_.wvu.PrintTitles" hidden="1">#REF!</definedName>
    <definedName name="Z_C7F1B6B4_33E1_11D3_8D25_400000044310_.wvu.PrintArea" hidden="1">#REF!</definedName>
    <definedName name="Z_C7F1B6B5_33E1_11D3_8D25_400000044310_.wvu.PrintArea" hidden="1">#REF!</definedName>
    <definedName name="Z_C7F1B6B6_33E1_11D3_8D25_400000044310_.wvu.Cols" hidden="1">#REF!,#REF!</definedName>
    <definedName name="Z_C7F1B6B6_33E1_11D3_8D25_400000044310_.wvu.PrintArea" hidden="1">#REF!</definedName>
    <definedName name="Z_C7F1B6B7_33E1_11D3_8D25_400000044310_.wvu.PrintArea" hidden="1">#REF!</definedName>
    <definedName name="Z_C7F1B6B8_33E1_11D3_8D25_400000044310_.wvu.PrintArea" hidden="1">#REF!</definedName>
    <definedName name="Z_C7F1B6B8_33E1_11D3_8D25_400000044310_.wvu.PrintTitles" hidden="1">#REF!</definedName>
    <definedName name="Z_C7F1B6B9_33E1_11D3_8D25_400000044310_.wvu.PrintArea" hidden="1">#REF!</definedName>
    <definedName name="Z_C7F1B6B9_33E1_11D3_8D25_400000044310_.wvu.PrintTitles" hidden="1">#REF!</definedName>
    <definedName name="Z_C7F1B6BA_33E1_11D3_8D25_400000044310_.wvu.PrintArea" hidden="1">#REF!</definedName>
    <definedName name="Z_C7F1B6BB_33E1_11D3_8D25_400000044310_.wvu.PrintArea" hidden="1">#REF!</definedName>
    <definedName name="Z_C7F1B6BC_33E1_11D3_8D25_400000044310_.wvu.PrintArea" hidden="1">#REF!</definedName>
    <definedName name="Z_C7F1B6BC_33E1_11D3_8D25_400000044310_.wvu.PrintTitles" hidden="1">#REF!</definedName>
    <definedName name="Z_C7F1B6BD_33E1_11D3_8D25_400000044310_.wvu.PrintArea" hidden="1">#REF!</definedName>
    <definedName name="Z_C7F1B6BD_33E1_11D3_8D25_400000044310_.wvu.PrintTitles" hidden="1">#REF!</definedName>
    <definedName name="Z_C7F1B6BE_33E1_11D3_8D25_400000044310_.wvu.PrintArea" hidden="1">#REF!</definedName>
    <definedName name="Z_C7F1B6BE_33E1_11D3_8D25_400000044310_.wvu.PrintTitles" hidden="1">#REF!</definedName>
    <definedName name="Z_C7F1B6BF_33E1_11D3_8D25_400000044310_.wvu.PrintArea" hidden="1">#REF!</definedName>
    <definedName name="Z_C7F1B6BF_33E1_11D3_8D25_400000044310_.wvu.PrintTitles" hidden="1">#REF!</definedName>
    <definedName name="Z_C7F1B6C0_33E1_11D3_8D25_400000044310_.wvu.PrintArea" hidden="1">#REF!</definedName>
    <definedName name="Z_C7F1B6C0_33E1_11D3_8D25_400000044310_.wvu.PrintTitles" hidden="1">#REF!</definedName>
    <definedName name="Z_C7F1B6C1_33E1_11D3_8D25_400000044310_.wvu.PrintArea" hidden="1">#REF!</definedName>
    <definedName name="Z_C7F1B6C1_33E1_11D3_8D25_400000044310_.wvu.PrintTitles" hidden="1">#REF!</definedName>
    <definedName name="Z_C7F1B6C2_33E1_11D3_8D25_400000044310_.wvu.PrintArea" hidden="1">#REF!</definedName>
    <definedName name="Z_C7F1B6C2_33E1_11D3_8D25_400000044310_.wvu.PrintTitles" hidden="1">#REF!</definedName>
    <definedName name="Z_C7F1B6C3_33E1_11D3_8D25_400000044310_.wvu.PrintArea" hidden="1">#REF!</definedName>
    <definedName name="Z_C7F1B6C3_33E1_11D3_8D25_400000044310_.wvu.PrintTitles" hidden="1">#REF!</definedName>
    <definedName name="Z_CAFC9303_559F_11D3_8D27_400000044310_.wvu.PrintArea" hidden="1">#REF!</definedName>
    <definedName name="Z_CAFC9304_559F_11D3_8D27_400000044310_.wvu.PrintArea" hidden="1">#REF!</definedName>
    <definedName name="Z_CAFC9305_559F_11D3_8D27_400000044310_.wvu.Cols" hidden="1">#REF!,#REF!</definedName>
    <definedName name="Z_CAFC9305_559F_11D3_8D27_400000044310_.wvu.PrintArea" hidden="1">#REF!</definedName>
    <definedName name="Z_CAFC9306_559F_11D3_8D27_400000044310_.wvu.PrintArea" hidden="1">#REF!</definedName>
    <definedName name="Z_CAFC9307_559F_11D3_8D27_400000044310_.wvu.PrintArea" hidden="1">#REF!</definedName>
    <definedName name="Z_CAFC9307_559F_11D3_8D27_400000044310_.wvu.PrintTitles" hidden="1">#REF!</definedName>
    <definedName name="Z_CAFC9308_559F_11D3_8D27_400000044310_.wvu.PrintArea" hidden="1">#REF!</definedName>
    <definedName name="Z_CAFC9308_559F_11D3_8D27_400000044310_.wvu.PrintTitles" hidden="1">#REF!</definedName>
    <definedName name="Z_CAFC9309_559F_11D3_8D27_400000044310_.wvu.PrintArea" hidden="1">#REF!</definedName>
    <definedName name="Z_CAFC930A_559F_11D3_8D27_400000044310_.wvu.PrintArea" hidden="1">#REF!</definedName>
    <definedName name="Z_CAFC930B_559F_11D3_8D27_400000044310_.wvu.PrintArea" hidden="1">#REF!</definedName>
    <definedName name="Z_CAFC930B_559F_11D3_8D27_400000044310_.wvu.PrintTitles" hidden="1">#REF!</definedName>
    <definedName name="Z_CAFC930C_559F_11D3_8D27_400000044310_.wvu.PrintArea" hidden="1">#REF!</definedName>
    <definedName name="Z_CAFC930C_559F_11D3_8D27_400000044310_.wvu.PrintTitles" hidden="1">#REF!</definedName>
    <definedName name="Z_CAFC930D_559F_11D3_8D27_400000044310_.wvu.PrintArea" hidden="1">#REF!</definedName>
    <definedName name="Z_CAFC930D_559F_11D3_8D27_400000044310_.wvu.PrintTitles" hidden="1">#REF!</definedName>
    <definedName name="Z_CAFC930E_559F_11D3_8D27_400000044310_.wvu.PrintArea" hidden="1">#REF!</definedName>
    <definedName name="Z_CAFC930E_559F_11D3_8D27_400000044310_.wvu.PrintTitles" hidden="1">#REF!</definedName>
    <definedName name="Z_CAFC930F_559F_11D3_8D27_400000044310_.wvu.PrintArea" hidden="1">#REF!</definedName>
    <definedName name="Z_CAFC930F_559F_11D3_8D27_400000044310_.wvu.PrintTitles" hidden="1">#REF!</definedName>
    <definedName name="Z_CAFC9310_559F_11D3_8D27_400000044310_.wvu.PrintArea" hidden="1">#REF!</definedName>
    <definedName name="Z_CAFC9310_559F_11D3_8D27_400000044310_.wvu.PrintTitles" hidden="1">#REF!</definedName>
    <definedName name="Z_CAFC9311_559F_11D3_8D27_400000044310_.wvu.PrintArea" hidden="1">#REF!</definedName>
    <definedName name="Z_CAFC9311_559F_11D3_8D27_400000044310_.wvu.PrintTitles" hidden="1">#REF!</definedName>
    <definedName name="Z_CAFC9312_559F_11D3_8D27_400000044310_.wvu.PrintArea" hidden="1">#REF!</definedName>
    <definedName name="Z_CAFC9312_559F_11D3_8D27_400000044310_.wvu.PrintTitles" hidden="1">#REF!</definedName>
    <definedName name="Z_CE725110_BAB3_11D2_8CF8_400000050312_.wvu.PrintArea" hidden="1">#REF!</definedName>
    <definedName name="Z_CE725111_BAB3_11D2_8CF8_400000050312_.wvu.PrintArea" hidden="1">#REF!</definedName>
    <definedName name="Z_CE725112_BAB3_11D2_8CF8_400000050312_.wvu.PrintArea" hidden="1">#REF!</definedName>
    <definedName name="Z_CE725113_BAB3_11D2_8CF8_400000050312_.wvu.Cols" hidden="1">#REF!,#REF!</definedName>
    <definedName name="Z_CE725113_BAB3_11D2_8CF8_400000050312_.wvu.PrintArea" hidden="1">#REF!</definedName>
    <definedName name="Z_CE725114_BAB3_11D2_8CF8_400000050312_.wvu.PrintArea" hidden="1">#REF!</definedName>
    <definedName name="Z_CE725114_BAB3_11D2_8CF8_400000050312_.wvu.PrintTitles" hidden="1">#REF!</definedName>
    <definedName name="Z_CE725115_BAB3_11D2_8CF8_400000050312_.wvu.PrintArea" hidden="1">#REF!</definedName>
    <definedName name="Z_CE725115_BAB3_11D2_8CF8_400000050312_.wvu.PrintTitles" hidden="1">#REF!</definedName>
    <definedName name="Z_CE725116_BAB3_11D2_8CF8_400000050312_.wvu.PrintArea" hidden="1">#REF!</definedName>
    <definedName name="Z_CE725117_BAB3_11D2_8CF8_400000050312_.wvu.PrintArea" hidden="1">#REF!</definedName>
    <definedName name="Z_CE725118_BAB3_11D2_8CF8_400000050312_.wvu.PrintArea" hidden="1">#REF!</definedName>
    <definedName name="Z_CE725118_BAB3_11D2_8CF8_400000050312_.wvu.PrintTitles" hidden="1">#REF!</definedName>
    <definedName name="Z_CE725119_BAB3_11D2_8CF8_400000050312_.wvu.PrintArea" hidden="1">#REF!</definedName>
    <definedName name="Z_CE725119_BAB3_11D2_8CF8_400000050312_.wvu.PrintTitles" hidden="1">#REF!</definedName>
    <definedName name="Z_CE72511A_BAB3_11D2_8CF8_400000050312_.wvu.PrintArea" hidden="1">#REF!</definedName>
    <definedName name="Z_CE72511A_BAB3_11D2_8CF8_400000050312_.wvu.PrintTitles" hidden="1">#REF!</definedName>
    <definedName name="Z_CE72511B_BAB3_11D2_8CF8_400000050312_.wvu.PrintArea" hidden="1">#REF!</definedName>
    <definedName name="Z_CE72511B_BAB3_11D2_8CF8_400000050312_.wvu.PrintTitles" hidden="1">#REF!</definedName>
    <definedName name="Z_CE72511C_BAB3_11D2_8CF8_400000050312_.wvu.PrintArea" hidden="1">#REF!</definedName>
    <definedName name="Z_CE72511C_BAB3_11D2_8CF8_400000050312_.wvu.PrintTitles" hidden="1">#REF!</definedName>
    <definedName name="Z_CE72511D_BAB3_11D2_8CF8_400000050312_.wvu.PrintArea" hidden="1">#REF!</definedName>
    <definedName name="Z_CE72511D_BAB3_11D2_8CF8_400000050312_.wvu.PrintTitles" hidden="1">#REF!</definedName>
    <definedName name="Z_CE72511E_BAB3_11D2_8CF8_400000050312_.wvu.PrintArea" hidden="1">#REF!</definedName>
    <definedName name="Z_CE72511E_BAB3_11D2_8CF8_400000050312_.wvu.PrintTitles" hidden="1">#REF!</definedName>
    <definedName name="Z_CE72511F_BAB3_11D2_8CF8_400000050312_.wvu.PrintArea" hidden="1">#REF!</definedName>
    <definedName name="Z_CE72511F_BAB3_11D2_8CF8_400000050312_.wvu.PrintTitles" hidden="1">#REF!</definedName>
    <definedName name="Z_D1A40D83_9396_11D3_8D29_400000044310_.wvu.PrintArea" hidden="1">#REF!</definedName>
    <definedName name="Z_D1A40D84_9396_11D3_8D29_400000044310_.wvu.PrintArea" hidden="1">#REF!</definedName>
    <definedName name="Z_D1A40D85_9396_11D3_8D29_400000044310_.wvu.Cols" hidden="1">#REF!,#REF!</definedName>
    <definedName name="Z_D1A40D85_9396_11D3_8D29_400000044310_.wvu.PrintArea" hidden="1">#REF!</definedName>
    <definedName name="Z_D1A40D86_9396_11D3_8D29_400000044310_.wvu.PrintArea" hidden="1">#REF!</definedName>
    <definedName name="Z_D1A40D87_9396_11D3_8D29_400000044310_.wvu.PrintArea" hidden="1">#REF!</definedName>
    <definedName name="Z_D1A40D87_9396_11D3_8D29_400000044310_.wvu.PrintTitles" hidden="1">#REF!</definedName>
    <definedName name="Z_D1A40D88_9396_11D3_8D29_400000044310_.wvu.PrintArea" hidden="1">#REF!</definedName>
    <definedName name="Z_D1A40D88_9396_11D3_8D29_400000044310_.wvu.PrintTitles" hidden="1">#REF!</definedName>
    <definedName name="Z_D1A40D89_9396_11D3_8D29_400000044310_.wvu.PrintArea" hidden="1">#REF!</definedName>
    <definedName name="Z_D1A40D8A_9396_11D3_8D29_400000044310_.wvu.PrintArea" hidden="1">#REF!</definedName>
    <definedName name="Z_D1A40D8B_9396_11D3_8D29_400000044310_.wvu.PrintArea" hidden="1">#REF!</definedName>
    <definedName name="Z_D1A40D8B_9396_11D3_8D29_400000044310_.wvu.PrintTitles" hidden="1">#REF!</definedName>
    <definedName name="Z_D1A40D8C_9396_11D3_8D29_400000044310_.wvu.PrintArea" hidden="1">#REF!</definedName>
    <definedName name="Z_D1A40D8C_9396_11D3_8D29_400000044310_.wvu.PrintTitles" hidden="1">#REF!</definedName>
    <definedName name="Z_D1A40D8D_9396_11D3_8D29_400000044310_.wvu.PrintArea" hidden="1">#REF!</definedName>
    <definedName name="Z_D1A40D8D_9396_11D3_8D29_400000044310_.wvu.PrintTitles" hidden="1">#REF!</definedName>
    <definedName name="Z_D1A40D8E_9396_11D3_8D29_400000044310_.wvu.PrintArea" hidden="1">#REF!</definedName>
    <definedName name="Z_D1A40D8E_9396_11D3_8D29_400000044310_.wvu.PrintTitles" hidden="1">#REF!</definedName>
    <definedName name="Z_D1A40D8F_9396_11D3_8D29_400000044310_.wvu.PrintArea" hidden="1">#REF!</definedName>
    <definedName name="Z_D1A40D8F_9396_11D3_8D29_400000044310_.wvu.PrintTitles" hidden="1">#REF!</definedName>
    <definedName name="Z_D1A40D90_9396_11D3_8D29_400000044310_.wvu.PrintArea" hidden="1">#REF!</definedName>
    <definedName name="Z_D1A40D90_9396_11D3_8D29_400000044310_.wvu.PrintTitles" hidden="1">#REF!</definedName>
    <definedName name="Z_D1A40D91_9396_11D3_8D29_400000044310_.wvu.PrintArea" hidden="1">#REF!</definedName>
    <definedName name="Z_D1A40D91_9396_11D3_8D29_400000044310_.wvu.PrintTitles" hidden="1">#REF!</definedName>
    <definedName name="Z_D1A40D92_9396_11D3_8D29_400000044310_.wvu.PrintArea" hidden="1">#REF!</definedName>
    <definedName name="Z_D1A40D92_9396_11D3_8D29_400000044310_.wvu.PrintTitles" hidden="1">#REF!</definedName>
    <definedName name="Z_D283ABD6_93BD_11D3_8D29_400000044310_.wvu.PrintArea" hidden="1">#REF!</definedName>
    <definedName name="Z_D283ABD7_93BD_11D3_8D29_400000044310_.wvu.PrintArea" hidden="1">#REF!</definedName>
    <definedName name="Z_D283ABD8_93BD_11D3_8D29_400000044310_.wvu.Cols" hidden="1">#REF!,#REF!</definedName>
    <definedName name="Z_D283ABD8_93BD_11D3_8D29_400000044310_.wvu.PrintArea" hidden="1">#REF!</definedName>
    <definedName name="Z_D283ABD9_93BD_11D3_8D29_400000044310_.wvu.PrintArea" hidden="1">#REF!</definedName>
    <definedName name="Z_D283ABDA_93BD_11D3_8D29_400000044310_.wvu.PrintArea" hidden="1">#REF!</definedName>
    <definedName name="Z_D283ABDA_93BD_11D3_8D29_400000044310_.wvu.PrintTitles" hidden="1">#REF!</definedName>
    <definedName name="Z_D283ABDB_93BD_11D3_8D29_400000044310_.wvu.PrintArea" hidden="1">#REF!</definedName>
    <definedName name="Z_D283ABDB_93BD_11D3_8D29_400000044310_.wvu.PrintTitles" hidden="1">#REF!</definedName>
    <definedName name="Z_D283ABDC_93BD_11D3_8D29_400000044310_.wvu.PrintArea" hidden="1">#REF!</definedName>
    <definedName name="Z_D283ABDD_93BD_11D3_8D29_400000044310_.wvu.PrintArea" hidden="1">#REF!</definedName>
    <definedName name="Z_D283ABDE_93BD_11D3_8D29_400000044310_.wvu.PrintArea" hidden="1">#REF!</definedName>
    <definedName name="Z_D283ABDE_93BD_11D3_8D29_400000044310_.wvu.PrintTitles" hidden="1">#REF!</definedName>
    <definedName name="Z_D283ABDF_93BD_11D3_8D29_400000044310_.wvu.PrintArea" hidden="1">#REF!</definedName>
    <definedName name="Z_D283ABDF_93BD_11D3_8D29_400000044310_.wvu.PrintTitles" hidden="1">#REF!</definedName>
    <definedName name="Z_D283ABE0_93BD_11D3_8D29_400000044310_.wvu.PrintArea" hidden="1">#REF!</definedName>
    <definedName name="Z_D283ABE0_93BD_11D3_8D29_400000044310_.wvu.PrintTitles" hidden="1">#REF!</definedName>
    <definedName name="Z_D283ABE1_93BD_11D3_8D29_400000044310_.wvu.PrintArea" hidden="1">#REF!</definedName>
    <definedName name="Z_D283ABE1_93BD_11D3_8D29_400000044310_.wvu.PrintTitles" hidden="1">#REF!</definedName>
    <definedName name="Z_D283ABE2_93BD_11D3_8D29_400000044310_.wvu.PrintArea" hidden="1">#REF!</definedName>
    <definedName name="Z_D283ABE2_93BD_11D3_8D29_400000044310_.wvu.PrintTitles" hidden="1">#REF!</definedName>
    <definedName name="Z_D283ABE3_93BD_11D3_8D29_400000044310_.wvu.PrintArea" hidden="1">#REF!</definedName>
    <definedName name="Z_D283ABE3_93BD_11D3_8D29_400000044310_.wvu.PrintTitles" hidden="1">#REF!</definedName>
    <definedName name="Z_D283ABE4_93BD_11D3_8D29_400000044310_.wvu.PrintArea" hidden="1">#REF!</definedName>
    <definedName name="Z_D283ABE4_93BD_11D3_8D29_400000044310_.wvu.PrintTitles" hidden="1">#REF!</definedName>
    <definedName name="Z_D283ABE5_93BD_11D3_8D29_400000044310_.wvu.PrintArea" hidden="1">#REF!</definedName>
    <definedName name="Z_D283ABE5_93BD_11D3_8D29_400000044310_.wvu.PrintTitles" hidden="1">#REF!</definedName>
    <definedName name="Z_D2A0BC99_A69F_11D3_8D29_400000044310_.wvu.PrintArea" hidden="1">#REF!</definedName>
    <definedName name="Z_D2A0BC9A_A69F_11D3_8D29_400000044310_.wvu.PrintArea" hidden="1">#REF!</definedName>
    <definedName name="Z_D2A0BC9B_A69F_11D3_8D29_400000044310_.wvu.Cols" hidden="1">#REF!,#REF!</definedName>
    <definedName name="Z_D2A0BC9B_A69F_11D3_8D29_400000044310_.wvu.PrintArea" hidden="1">#REF!</definedName>
    <definedName name="Z_D2A0BC9C_A69F_11D3_8D29_400000044310_.wvu.PrintArea" hidden="1">#REF!</definedName>
    <definedName name="Z_D2A0BC9D_A69F_11D3_8D29_400000044310_.wvu.PrintArea" hidden="1">#REF!</definedName>
    <definedName name="Z_D2A0BC9D_A69F_11D3_8D29_400000044310_.wvu.PrintTitles" hidden="1">#REF!</definedName>
    <definedName name="Z_D2A0BC9E_A69F_11D3_8D29_400000044310_.wvu.PrintArea" hidden="1">#REF!</definedName>
    <definedName name="Z_D2A0BC9E_A69F_11D3_8D29_400000044310_.wvu.PrintTitles" hidden="1">#REF!</definedName>
    <definedName name="Z_D2A0BC9F_A69F_11D3_8D29_400000044310_.wvu.PrintArea" hidden="1">#REF!</definedName>
    <definedName name="Z_D2A0BCA0_A69F_11D3_8D29_400000044310_.wvu.PrintArea" hidden="1">#REF!</definedName>
    <definedName name="Z_D2A0BCA1_A69F_11D3_8D29_400000044310_.wvu.PrintArea" hidden="1">#REF!</definedName>
    <definedName name="Z_D2A0BCA1_A69F_11D3_8D29_400000044310_.wvu.PrintTitles" hidden="1">#REF!</definedName>
    <definedName name="Z_D2A0BCA2_A69F_11D3_8D29_400000044310_.wvu.PrintArea" hidden="1">#REF!</definedName>
    <definedName name="Z_D2A0BCA2_A69F_11D3_8D29_400000044310_.wvu.PrintTitles" hidden="1">#REF!</definedName>
    <definedName name="Z_D2A0BCA3_A69F_11D3_8D29_400000044310_.wvu.PrintArea" hidden="1">#REF!</definedName>
    <definedName name="Z_D2A0BCA3_A69F_11D3_8D29_400000044310_.wvu.PrintTitles" hidden="1">#REF!</definedName>
    <definedName name="Z_D2A0BCA4_A69F_11D3_8D29_400000044310_.wvu.PrintArea" hidden="1">#REF!</definedName>
    <definedName name="Z_D2A0BCA4_A69F_11D3_8D29_400000044310_.wvu.PrintTitles" hidden="1">#REF!</definedName>
    <definedName name="Z_D2A0BCA5_A69F_11D3_8D29_400000044310_.wvu.PrintArea" hidden="1">#REF!</definedName>
    <definedName name="Z_D2A0BCA5_A69F_11D3_8D29_400000044310_.wvu.PrintTitles" hidden="1">#REF!</definedName>
    <definedName name="Z_D2A0BCA6_A69F_11D3_8D29_400000044310_.wvu.PrintArea" hidden="1">#REF!</definedName>
    <definedName name="Z_D2A0BCA6_A69F_11D3_8D29_400000044310_.wvu.PrintTitles" hidden="1">#REF!</definedName>
    <definedName name="Z_D2A0BCA7_A69F_11D3_8D29_400000044310_.wvu.PrintArea" hidden="1">#REF!</definedName>
    <definedName name="Z_D2A0BCA7_A69F_11D3_8D29_400000044310_.wvu.PrintTitles" hidden="1">#REF!</definedName>
    <definedName name="Z_D2A0BCA8_A69F_11D3_8D29_400000044310_.wvu.PrintArea" hidden="1">#REF!</definedName>
    <definedName name="Z_D2A0BCA8_A69F_11D3_8D29_400000044310_.wvu.PrintTitles" hidden="1">#REF!</definedName>
    <definedName name="Z_D4057633_7CC1_11D3_8D29_400000044310_.wvu.PrintArea" hidden="1">#REF!</definedName>
    <definedName name="Z_D4057634_7CC1_11D3_8D29_400000044310_.wvu.PrintArea" hidden="1">#REF!</definedName>
    <definedName name="Z_D4057635_7CC1_11D3_8D29_400000044310_.wvu.Cols" hidden="1">#REF!,#REF!</definedName>
    <definedName name="Z_D4057635_7CC1_11D3_8D29_400000044310_.wvu.PrintArea" hidden="1">#REF!</definedName>
    <definedName name="Z_D4057636_7CC1_11D3_8D29_400000044310_.wvu.PrintArea" hidden="1">#REF!</definedName>
    <definedName name="Z_D4057637_7CC1_11D3_8D29_400000044310_.wvu.PrintArea" hidden="1">#REF!</definedName>
    <definedName name="Z_D4057637_7CC1_11D3_8D29_400000044310_.wvu.PrintTitles" hidden="1">#REF!</definedName>
    <definedName name="Z_D4057638_7CC1_11D3_8D29_400000044310_.wvu.PrintArea" hidden="1">#REF!</definedName>
    <definedName name="Z_D4057638_7CC1_11D3_8D29_400000044310_.wvu.PrintTitles" hidden="1">#REF!</definedName>
    <definedName name="Z_D4057639_7CC1_11D3_8D29_400000044310_.wvu.PrintArea" hidden="1">#REF!</definedName>
    <definedName name="Z_D405763A_7CC1_11D3_8D29_400000044310_.wvu.PrintArea" hidden="1">#REF!</definedName>
    <definedName name="Z_D405763B_7CC1_11D3_8D29_400000044310_.wvu.PrintArea" hidden="1">#REF!</definedName>
    <definedName name="Z_D405763B_7CC1_11D3_8D29_400000044310_.wvu.PrintTitles" hidden="1">#REF!</definedName>
    <definedName name="Z_D405763C_7CC1_11D3_8D29_400000044310_.wvu.PrintArea" hidden="1">#REF!</definedName>
    <definedName name="Z_D405763C_7CC1_11D3_8D29_400000044310_.wvu.PrintTitles" hidden="1">#REF!</definedName>
    <definedName name="Z_D405763D_7CC1_11D3_8D29_400000044310_.wvu.PrintArea" hidden="1">#REF!</definedName>
    <definedName name="Z_D405763D_7CC1_11D3_8D29_400000044310_.wvu.PrintTitles" hidden="1">#REF!</definedName>
    <definedName name="Z_D405763E_7CC1_11D3_8D29_400000044310_.wvu.PrintArea" hidden="1">#REF!</definedName>
    <definedName name="Z_D405763E_7CC1_11D3_8D29_400000044310_.wvu.PrintTitles" hidden="1">#REF!</definedName>
    <definedName name="Z_D405763F_7CC1_11D3_8D29_400000044310_.wvu.PrintArea" hidden="1">#REF!</definedName>
    <definedName name="Z_D405763F_7CC1_11D3_8D29_400000044310_.wvu.PrintTitles" hidden="1">#REF!</definedName>
    <definedName name="Z_D4057640_7CC1_11D3_8D29_400000044310_.wvu.PrintArea" hidden="1">#REF!</definedName>
    <definedName name="Z_D4057640_7CC1_11D3_8D29_400000044310_.wvu.PrintTitles" hidden="1">#REF!</definedName>
    <definedName name="Z_D4057641_7CC1_11D3_8D29_400000044310_.wvu.PrintArea" hidden="1">#REF!</definedName>
    <definedName name="Z_D4057641_7CC1_11D3_8D29_400000044310_.wvu.PrintTitles" hidden="1">#REF!</definedName>
    <definedName name="Z_D4057642_7CC1_11D3_8D29_400000044310_.wvu.PrintArea" hidden="1">#REF!</definedName>
    <definedName name="Z_D4057642_7CC1_11D3_8D29_400000044310_.wvu.PrintTitles" hidden="1">#REF!</definedName>
    <definedName name="Z_D42CBE44_2013_11D3_8CE0_400000044310_.wvu.PrintArea" hidden="1">#REF!</definedName>
    <definedName name="Z_D42CBE45_2013_11D3_8CE0_400000044310_.wvu.PrintArea" hidden="1">#REF!</definedName>
    <definedName name="Z_D42CBE46_2013_11D3_8CE0_400000044310_.wvu.Cols" hidden="1">#REF!,#REF!</definedName>
    <definedName name="Z_D42CBE46_2013_11D3_8CE0_400000044310_.wvu.PrintArea" hidden="1">#REF!</definedName>
    <definedName name="Z_D42CBE47_2013_11D3_8CE0_400000044310_.wvu.PrintArea" hidden="1">#REF!</definedName>
    <definedName name="Z_D42CBE48_2013_11D3_8CE0_400000044310_.wvu.PrintArea" hidden="1">#REF!</definedName>
    <definedName name="Z_D42CBE48_2013_11D3_8CE0_400000044310_.wvu.PrintTitles" hidden="1">#REF!</definedName>
    <definedName name="Z_D42CBE49_2013_11D3_8CE0_400000044310_.wvu.PrintArea" hidden="1">#REF!</definedName>
    <definedName name="Z_D42CBE49_2013_11D3_8CE0_400000044310_.wvu.PrintTitles" hidden="1">#REF!</definedName>
    <definedName name="Z_D42CBE4A_2013_11D3_8CE0_400000044310_.wvu.PrintArea" hidden="1">#REF!</definedName>
    <definedName name="Z_D42CBE4B_2013_11D3_8CE0_400000044310_.wvu.PrintArea" hidden="1">#REF!</definedName>
    <definedName name="Z_D42CBE4C_2013_11D3_8CE0_400000044310_.wvu.PrintArea" hidden="1">#REF!</definedName>
    <definedName name="Z_D42CBE4C_2013_11D3_8CE0_400000044310_.wvu.PrintTitles" hidden="1">#REF!</definedName>
    <definedName name="Z_D42CBE4D_2013_11D3_8CE0_400000044310_.wvu.PrintArea" hidden="1">#REF!</definedName>
    <definedName name="Z_D42CBE4D_2013_11D3_8CE0_400000044310_.wvu.PrintTitles" hidden="1">#REF!</definedName>
    <definedName name="Z_D42CBE4E_2013_11D3_8CE0_400000044310_.wvu.PrintArea" hidden="1">#REF!</definedName>
    <definedName name="Z_D42CBE4E_2013_11D3_8CE0_400000044310_.wvu.PrintTitles" hidden="1">#REF!</definedName>
    <definedName name="Z_D42CBE4F_2013_11D3_8CE0_400000044310_.wvu.PrintArea" hidden="1">#REF!</definedName>
    <definedName name="Z_D42CBE4F_2013_11D3_8CE0_400000044310_.wvu.PrintTitles" hidden="1">#REF!</definedName>
    <definedName name="Z_D42CBE50_2013_11D3_8CE0_400000044310_.wvu.PrintArea" hidden="1">#REF!</definedName>
    <definedName name="Z_D42CBE50_2013_11D3_8CE0_400000044310_.wvu.PrintTitles" hidden="1">#REF!</definedName>
    <definedName name="Z_D42CBE51_2013_11D3_8CE0_400000044310_.wvu.PrintArea" hidden="1">#REF!</definedName>
    <definedName name="Z_D42CBE51_2013_11D3_8CE0_400000044310_.wvu.PrintTitles" hidden="1">#REF!</definedName>
    <definedName name="Z_D42CBE52_2013_11D3_8CE0_400000044310_.wvu.PrintArea" hidden="1">#REF!</definedName>
    <definedName name="Z_D42CBE52_2013_11D3_8CE0_400000044310_.wvu.PrintTitles" hidden="1">#REF!</definedName>
    <definedName name="Z_D42CBE53_2013_11D3_8CE0_400000044310_.wvu.PrintArea" hidden="1">#REF!</definedName>
    <definedName name="Z_D42CBE53_2013_11D3_8CE0_400000044310_.wvu.PrintTitles" hidden="1">#REF!</definedName>
    <definedName name="Z_DA1E49E9_E6B5_11D2_8CE0_400000044310_.wvu.PrintArea" hidden="1">#REF!</definedName>
    <definedName name="Z_DA1E49EA_E6B5_11D2_8CE0_400000044310_.wvu.PrintArea" hidden="1">#REF!</definedName>
    <definedName name="Z_DA1E49EB_E6B5_11D2_8CE0_400000044310_.wvu.Cols" hidden="1">#REF!,#REF!</definedName>
    <definedName name="Z_DA1E49EB_E6B5_11D2_8CE0_400000044310_.wvu.PrintArea" hidden="1">#REF!</definedName>
    <definedName name="Z_DA1E49EC_E6B5_11D2_8CE0_400000044310_.wvu.PrintArea" hidden="1">#REF!</definedName>
    <definedName name="Z_DA1E49ED_E6B5_11D2_8CE0_400000044310_.wvu.PrintArea" hidden="1">#REF!</definedName>
    <definedName name="Z_DA1E49ED_E6B5_11D2_8CE0_400000044310_.wvu.PrintTitles" hidden="1">#REF!</definedName>
    <definedName name="Z_DA1E49EE_E6B5_11D2_8CE0_400000044310_.wvu.PrintArea" hidden="1">#REF!</definedName>
    <definedName name="Z_DA1E49EE_E6B5_11D2_8CE0_400000044310_.wvu.PrintTitles" hidden="1">#REF!</definedName>
    <definedName name="Z_DA1E49EF_E6B5_11D2_8CE0_400000044310_.wvu.PrintArea" hidden="1">#REF!</definedName>
    <definedName name="Z_DA1E49F0_E6B5_11D2_8CE0_400000044310_.wvu.PrintArea" hidden="1">#REF!</definedName>
    <definedName name="Z_DA1E49F1_E6B5_11D2_8CE0_400000044310_.wvu.PrintArea" hidden="1">#REF!</definedName>
    <definedName name="Z_DA1E49F1_E6B5_11D2_8CE0_400000044310_.wvu.PrintTitles" hidden="1">#REF!</definedName>
    <definedName name="Z_DA1E49F2_E6B5_11D2_8CE0_400000044310_.wvu.PrintArea" hidden="1">#REF!</definedName>
    <definedName name="Z_DA1E49F2_E6B5_11D2_8CE0_400000044310_.wvu.PrintTitles" hidden="1">#REF!</definedName>
    <definedName name="Z_DA1E49F3_E6B5_11D2_8CE0_400000044310_.wvu.PrintArea" hidden="1">#REF!</definedName>
    <definedName name="Z_DA1E49F3_E6B5_11D2_8CE0_400000044310_.wvu.PrintTitles" hidden="1">#REF!</definedName>
    <definedName name="Z_DA1E49F4_E6B5_11D2_8CE0_400000044310_.wvu.PrintArea" hidden="1">#REF!</definedName>
    <definedName name="Z_DA1E49F4_E6B5_11D2_8CE0_400000044310_.wvu.PrintTitles" hidden="1">#REF!</definedName>
    <definedName name="Z_DA1E49F5_E6B5_11D2_8CE0_400000044310_.wvu.PrintArea" hidden="1">#REF!</definedName>
    <definedName name="Z_DA1E49F5_E6B5_11D2_8CE0_400000044310_.wvu.PrintTitles" hidden="1">#REF!</definedName>
    <definedName name="Z_DA1E49F6_E6B5_11D2_8CE0_400000044310_.wvu.PrintArea" hidden="1">#REF!</definedName>
    <definedName name="Z_DA1E49F6_E6B5_11D2_8CE0_400000044310_.wvu.PrintTitles" hidden="1">#REF!</definedName>
    <definedName name="Z_DA1E49F7_E6B5_11D2_8CE0_400000044310_.wvu.PrintArea" hidden="1">#REF!</definedName>
    <definedName name="Z_DA1E49F7_E6B5_11D2_8CE0_400000044310_.wvu.PrintTitles" hidden="1">#REF!</definedName>
    <definedName name="Z_DA1E49F8_E6B5_11D2_8CE0_400000044310_.wvu.PrintArea" hidden="1">#REF!</definedName>
    <definedName name="Z_DA1E49F8_E6B5_11D2_8CE0_400000044310_.wvu.PrintTitles" hidden="1">#REF!</definedName>
    <definedName name="Z_DA6B94B3_6B7E_11D3_8D27_400000044310_.wvu.PrintArea" hidden="1">#REF!</definedName>
    <definedName name="Z_DA6B94B4_6B7E_11D3_8D27_400000044310_.wvu.PrintArea" hidden="1">#REF!</definedName>
    <definedName name="Z_DA6B94B5_6B7E_11D3_8D27_400000044310_.wvu.Cols" hidden="1">#REF!,#REF!</definedName>
    <definedName name="Z_DA6B94B5_6B7E_11D3_8D27_400000044310_.wvu.PrintArea" hidden="1">#REF!</definedName>
    <definedName name="Z_DA6B94B6_6B7E_11D3_8D27_400000044310_.wvu.PrintArea" hidden="1">#REF!</definedName>
    <definedName name="Z_DA6B94B7_6B7E_11D3_8D27_400000044310_.wvu.PrintArea" hidden="1">#REF!</definedName>
    <definedName name="Z_DA6B94B7_6B7E_11D3_8D27_400000044310_.wvu.PrintTitles" hidden="1">#REF!</definedName>
    <definedName name="Z_DA6B94B8_6B7E_11D3_8D27_400000044310_.wvu.PrintArea" hidden="1">#REF!</definedName>
    <definedName name="Z_DA6B94B8_6B7E_11D3_8D27_400000044310_.wvu.PrintTitles" hidden="1">#REF!</definedName>
    <definedName name="Z_DA6B94B9_6B7E_11D3_8D27_400000044310_.wvu.PrintArea" hidden="1">#REF!</definedName>
    <definedName name="Z_DA6B94BA_6B7E_11D3_8D27_400000044310_.wvu.PrintArea" hidden="1">#REF!</definedName>
    <definedName name="Z_DA6B94BB_6B7E_11D3_8D27_400000044310_.wvu.PrintArea" hidden="1">#REF!</definedName>
    <definedName name="Z_DA6B94BB_6B7E_11D3_8D27_400000044310_.wvu.PrintTitles" hidden="1">#REF!</definedName>
    <definedName name="Z_DA6B94BC_6B7E_11D3_8D27_400000044310_.wvu.PrintArea" hidden="1">#REF!</definedName>
    <definedName name="Z_DA6B94BC_6B7E_11D3_8D27_400000044310_.wvu.PrintTitles" hidden="1">#REF!</definedName>
    <definedName name="Z_DA6B94BD_6B7E_11D3_8D27_400000044310_.wvu.PrintArea" hidden="1">#REF!</definedName>
    <definedName name="Z_DA6B94BD_6B7E_11D3_8D27_400000044310_.wvu.PrintTitles" hidden="1">#REF!</definedName>
    <definedName name="Z_DA6B94BE_6B7E_11D3_8D27_400000044310_.wvu.PrintArea" hidden="1">#REF!</definedName>
    <definedName name="Z_DA6B94BE_6B7E_11D3_8D27_400000044310_.wvu.PrintTitles" hidden="1">#REF!</definedName>
    <definedName name="Z_DA6B94BF_6B7E_11D3_8D27_400000044310_.wvu.PrintArea" hidden="1">#REF!</definedName>
    <definedName name="Z_DA6B94BF_6B7E_11D3_8D27_400000044310_.wvu.PrintTitles" hidden="1">#REF!</definedName>
    <definedName name="Z_DA6B94C0_6B7E_11D3_8D27_400000044310_.wvu.PrintArea" hidden="1">#REF!</definedName>
    <definedName name="Z_DA6B94C0_6B7E_11D3_8D27_400000044310_.wvu.PrintTitles" hidden="1">#REF!</definedName>
    <definedName name="Z_DA6B94C1_6B7E_11D3_8D27_400000044310_.wvu.PrintArea" hidden="1">#REF!</definedName>
    <definedName name="Z_DA6B94C1_6B7E_11D3_8D27_400000044310_.wvu.PrintTitles" hidden="1">#REF!</definedName>
    <definedName name="Z_DA6B94C2_6B7E_11D3_8D27_400000044310_.wvu.PrintArea" hidden="1">#REF!</definedName>
    <definedName name="Z_DA6B94C2_6B7E_11D3_8D27_400000044310_.wvu.PrintTitles" hidden="1">#REF!</definedName>
    <definedName name="Z_DBBFB753_55AD_11D3_8D27_400000044310_.wvu.PrintArea" hidden="1">#REF!</definedName>
    <definedName name="Z_DBBFB754_55AD_11D3_8D27_400000044310_.wvu.PrintArea" hidden="1">#REF!</definedName>
    <definedName name="Z_DBBFB755_55AD_11D3_8D27_400000044310_.wvu.Cols" hidden="1">#REF!,#REF!</definedName>
    <definedName name="Z_DBBFB755_55AD_11D3_8D27_400000044310_.wvu.PrintArea" hidden="1">#REF!</definedName>
    <definedName name="Z_DBBFB756_55AD_11D3_8D27_400000044310_.wvu.PrintArea" hidden="1">#REF!</definedName>
    <definedName name="Z_DBBFB757_55AD_11D3_8D27_400000044310_.wvu.PrintArea" hidden="1">#REF!</definedName>
    <definedName name="Z_DBBFB757_55AD_11D3_8D27_400000044310_.wvu.PrintTitles" hidden="1">#REF!</definedName>
    <definedName name="Z_DBBFB758_55AD_11D3_8D27_400000044310_.wvu.PrintArea" hidden="1">#REF!</definedName>
    <definedName name="Z_DBBFB758_55AD_11D3_8D27_400000044310_.wvu.PrintTitles" hidden="1">#REF!</definedName>
    <definedName name="Z_DBBFB759_55AD_11D3_8D27_400000044310_.wvu.PrintArea" hidden="1">#REF!</definedName>
    <definedName name="Z_DBBFB75A_55AD_11D3_8D27_400000044310_.wvu.PrintArea" hidden="1">#REF!</definedName>
    <definedName name="Z_DBBFB75B_55AD_11D3_8D27_400000044310_.wvu.PrintArea" hidden="1">#REF!</definedName>
    <definedName name="Z_DBBFB75B_55AD_11D3_8D27_400000044310_.wvu.PrintTitles" hidden="1">#REF!</definedName>
    <definedName name="Z_DBBFB75C_55AD_11D3_8D27_400000044310_.wvu.PrintArea" hidden="1">#REF!</definedName>
    <definedName name="Z_DBBFB75C_55AD_11D3_8D27_400000044310_.wvu.PrintTitles" hidden="1">#REF!</definedName>
    <definedName name="Z_DBBFB75D_55AD_11D3_8D27_400000044310_.wvu.PrintArea" hidden="1">#REF!</definedName>
    <definedName name="Z_DBBFB75D_55AD_11D3_8D27_400000044310_.wvu.PrintTitles" hidden="1">#REF!</definedName>
    <definedName name="Z_DBBFB75E_55AD_11D3_8D27_400000044310_.wvu.PrintArea" hidden="1">#REF!</definedName>
    <definedName name="Z_DBBFB75E_55AD_11D3_8D27_400000044310_.wvu.PrintTitles" hidden="1">#REF!</definedName>
    <definedName name="Z_DBBFB75F_55AD_11D3_8D27_400000044310_.wvu.PrintArea" hidden="1">#REF!</definedName>
    <definedName name="Z_DBBFB75F_55AD_11D3_8D27_400000044310_.wvu.PrintTitles" hidden="1">#REF!</definedName>
    <definedName name="Z_DBBFB760_55AD_11D3_8D27_400000044310_.wvu.PrintArea" hidden="1">#REF!</definedName>
    <definedName name="Z_DBBFB760_55AD_11D3_8D27_400000044310_.wvu.PrintTitles" hidden="1">#REF!</definedName>
    <definedName name="Z_DBBFB761_55AD_11D3_8D27_400000044310_.wvu.PrintArea" hidden="1">#REF!</definedName>
    <definedName name="Z_DBBFB761_55AD_11D3_8D27_400000044310_.wvu.PrintTitles" hidden="1">#REF!</definedName>
    <definedName name="Z_DBBFB762_55AD_11D3_8D27_400000044310_.wvu.PrintArea" hidden="1">#REF!</definedName>
    <definedName name="Z_DBBFB762_55AD_11D3_8D27_400000044310_.wvu.PrintTitles" hidden="1">#REF!</definedName>
    <definedName name="Z_DBBFB768_55AD_11D3_8D27_400000044310_.wvu.PrintArea" hidden="1">#REF!</definedName>
    <definedName name="Z_DBBFB769_55AD_11D3_8D27_400000044310_.wvu.PrintArea" hidden="1">#REF!</definedName>
    <definedName name="Z_DBBFB76A_55AD_11D3_8D27_400000044310_.wvu.Cols" hidden="1">#REF!,#REF!</definedName>
    <definedName name="Z_DBBFB76A_55AD_11D3_8D27_400000044310_.wvu.PrintArea" hidden="1">#REF!</definedName>
    <definedName name="Z_DBBFB76B_55AD_11D3_8D27_400000044310_.wvu.PrintArea" hidden="1">#REF!</definedName>
    <definedName name="Z_DBBFB76C_55AD_11D3_8D27_400000044310_.wvu.PrintArea" hidden="1">#REF!</definedName>
    <definedName name="Z_DBBFB76C_55AD_11D3_8D27_400000044310_.wvu.PrintTitles" hidden="1">#REF!</definedName>
    <definedName name="Z_DBBFB76D_55AD_11D3_8D27_400000044310_.wvu.PrintArea" hidden="1">#REF!</definedName>
    <definedName name="Z_DBBFB76D_55AD_11D3_8D27_400000044310_.wvu.PrintTitles" hidden="1">#REF!</definedName>
    <definedName name="Z_DBBFB76E_55AD_11D3_8D27_400000044310_.wvu.PrintArea" hidden="1">#REF!</definedName>
    <definedName name="Z_DBBFB76F_55AD_11D3_8D27_400000044310_.wvu.PrintArea" hidden="1">#REF!</definedName>
    <definedName name="Z_DBBFB770_55AD_11D3_8D27_400000044310_.wvu.PrintArea" hidden="1">#REF!</definedName>
    <definedName name="Z_DBBFB770_55AD_11D3_8D27_400000044310_.wvu.PrintTitles" hidden="1">#REF!</definedName>
    <definedName name="Z_DBBFB771_55AD_11D3_8D27_400000044310_.wvu.PrintArea" hidden="1">#REF!</definedName>
    <definedName name="Z_DBBFB771_55AD_11D3_8D27_400000044310_.wvu.PrintTitles" hidden="1">#REF!</definedName>
    <definedName name="Z_DBBFB772_55AD_11D3_8D27_400000044310_.wvu.PrintArea" hidden="1">#REF!</definedName>
    <definedName name="Z_DBBFB772_55AD_11D3_8D27_400000044310_.wvu.PrintTitles" hidden="1">#REF!</definedName>
    <definedName name="Z_DBBFB773_55AD_11D3_8D27_400000044310_.wvu.PrintArea" hidden="1">#REF!</definedName>
    <definedName name="Z_DBBFB773_55AD_11D3_8D27_400000044310_.wvu.PrintTitles" hidden="1">#REF!</definedName>
    <definedName name="Z_DBBFB774_55AD_11D3_8D27_400000044310_.wvu.PrintArea" hidden="1">#REF!</definedName>
    <definedName name="Z_DBBFB774_55AD_11D3_8D27_400000044310_.wvu.PrintTitles" hidden="1">#REF!</definedName>
    <definedName name="Z_DBBFB775_55AD_11D3_8D27_400000044310_.wvu.PrintArea" hidden="1">#REF!</definedName>
    <definedName name="Z_DBBFB775_55AD_11D3_8D27_400000044310_.wvu.PrintTitles" hidden="1">#REF!</definedName>
    <definedName name="Z_DBBFB776_55AD_11D3_8D27_400000044310_.wvu.PrintArea" hidden="1">#REF!</definedName>
    <definedName name="Z_DBBFB776_55AD_11D3_8D27_400000044310_.wvu.PrintTitles" hidden="1">#REF!</definedName>
    <definedName name="Z_DBBFB777_55AD_11D3_8D27_400000044310_.wvu.PrintArea" hidden="1">#REF!</definedName>
    <definedName name="Z_DBBFB777_55AD_11D3_8D27_400000044310_.wvu.PrintTitles" hidden="1">#REF!</definedName>
    <definedName name="Z_E2C03E0A_DE46_11D2_8835_400000044310_.wvu.PrintArea" hidden="1">#REF!</definedName>
    <definedName name="Z_E2C03E0B_DE46_11D2_8835_400000044310_.wvu.PrintArea" hidden="1">#REF!</definedName>
    <definedName name="Z_E2C03E0C_DE46_11D2_8835_400000044310_.wvu.Cols" hidden="1">#REF!,#REF!</definedName>
    <definedName name="Z_E2C03E0C_DE46_11D2_8835_400000044310_.wvu.PrintArea" hidden="1">#REF!</definedName>
    <definedName name="Z_E2C03E0D_DE46_11D2_8835_400000044310_.wvu.PrintArea" hidden="1">#REF!</definedName>
    <definedName name="Z_E2C03E0E_DE46_11D2_8835_400000044310_.wvu.PrintArea" hidden="1">#REF!</definedName>
    <definedName name="Z_E2C03E0E_DE46_11D2_8835_400000044310_.wvu.PrintTitles" hidden="1">#REF!</definedName>
    <definedName name="Z_E2C03E0F_DE46_11D2_8835_400000044310_.wvu.PrintArea" hidden="1">#REF!</definedName>
    <definedName name="Z_E2C03E0F_DE46_11D2_8835_400000044310_.wvu.PrintTitles" hidden="1">#REF!</definedName>
    <definedName name="Z_E2C03E10_DE46_11D2_8835_400000044310_.wvu.PrintArea" hidden="1">#REF!</definedName>
    <definedName name="Z_E2C03E11_DE46_11D2_8835_400000044310_.wvu.PrintArea" hidden="1">#REF!</definedName>
    <definedName name="Z_E2C03E12_DE46_11D2_8835_400000044310_.wvu.PrintArea" hidden="1">#REF!</definedName>
    <definedName name="Z_E2C03E12_DE46_11D2_8835_400000044310_.wvu.PrintTitles" hidden="1">#REF!</definedName>
    <definedName name="Z_E2C03E13_DE46_11D2_8835_400000044310_.wvu.PrintArea" hidden="1">#REF!</definedName>
    <definedName name="Z_E2C03E13_DE46_11D2_8835_400000044310_.wvu.PrintTitles" hidden="1">#REF!</definedName>
    <definedName name="Z_E2C03E14_DE46_11D2_8835_400000044310_.wvu.PrintArea" hidden="1">#REF!</definedName>
    <definedName name="Z_E2C03E14_DE46_11D2_8835_400000044310_.wvu.PrintTitles" hidden="1">#REF!</definedName>
    <definedName name="Z_E2C03E15_DE46_11D2_8835_400000044310_.wvu.PrintArea" hidden="1">#REF!</definedName>
    <definedName name="Z_E2C03E15_DE46_11D2_8835_400000044310_.wvu.PrintTitles" hidden="1">#REF!</definedName>
    <definedName name="Z_E2C03E16_DE46_11D2_8835_400000044310_.wvu.PrintArea" hidden="1">#REF!</definedName>
    <definedName name="Z_E2C03E16_DE46_11D2_8835_400000044310_.wvu.PrintTitles" hidden="1">#REF!</definedName>
    <definedName name="Z_E2C03E17_DE46_11D2_8835_400000044310_.wvu.PrintArea" hidden="1">#REF!</definedName>
    <definedName name="Z_E2C03E17_DE46_11D2_8835_400000044310_.wvu.PrintTitles" hidden="1">#REF!</definedName>
    <definedName name="Z_E2C03E18_DE46_11D2_8835_400000044310_.wvu.PrintArea" hidden="1">#REF!</definedName>
    <definedName name="Z_E2C03E18_DE46_11D2_8835_400000044310_.wvu.PrintTitles" hidden="1">#REF!</definedName>
    <definedName name="Z_E2C03E19_DE46_11D2_8835_400000044310_.wvu.PrintArea" hidden="1">#REF!</definedName>
    <definedName name="Z_E2C03E19_DE46_11D2_8835_400000044310_.wvu.PrintTitles" hidden="1">#REF!</definedName>
    <definedName name="Z_EBD79DC3_9202_11D3_8D29_400000044310_.wvu.PrintArea" hidden="1">#REF!</definedName>
    <definedName name="Z_EBD79DC4_9202_11D3_8D29_400000044310_.wvu.PrintArea" hidden="1">#REF!</definedName>
    <definedName name="Z_EBD79DC5_9202_11D3_8D29_400000044310_.wvu.Cols" hidden="1">#REF!,#REF!</definedName>
    <definedName name="Z_EBD79DC5_9202_11D3_8D29_400000044310_.wvu.PrintArea" hidden="1">#REF!</definedName>
    <definedName name="Z_EBD79DC6_9202_11D3_8D29_400000044310_.wvu.PrintArea" hidden="1">#REF!</definedName>
    <definedName name="Z_EBD79DC7_9202_11D3_8D29_400000044310_.wvu.PrintArea" hidden="1">#REF!</definedName>
    <definedName name="Z_EBD79DC7_9202_11D3_8D29_400000044310_.wvu.PrintTitles" hidden="1">#REF!</definedName>
    <definedName name="Z_EBD79DC8_9202_11D3_8D29_400000044310_.wvu.PrintArea" hidden="1">#REF!</definedName>
    <definedName name="Z_EBD79DC8_9202_11D3_8D29_400000044310_.wvu.PrintTitles" hidden="1">#REF!</definedName>
    <definedName name="Z_EBD79DC9_9202_11D3_8D29_400000044310_.wvu.PrintArea" hidden="1">#REF!</definedName>
    <definedName name="Z_EBD79DCA_9202_11D3_8D29_400000044310_.wvu.PrintArea" hidden="1">#REF!</definedName>
    <definedName name="Z_EBD79DCB_9202_11D3_8D29_400000044310_.wvu.PrintArea" hidden="1">#REF!</definedName>
    <definedName name="Z_EBD79DCB_9202_11D3_8D29_400000044310_.wvu.PrintTitles" hidden="1">#REF!</definedName>
    <definedName name="Z_EBD79DCC_9202_11D3_8D29_400000044310_.wvu.PrintArea" hidden="1">#REF!</definedName>
    <definedName name="Z_EBD79DCC_9202_11D3_8D29_400000044310_.wvu.PrintTitles" hidden="1">#REF!</definedName>
    <definedName name="Z_EBD79DCD_9202_11D3_8D29_400000044310_.wvu.PrintArea" hidden="1">#REF!</definedName>
    <definedName name="Z_EBD79DCD_9202_11D3_8D29_400000044310_.wvu.PrintTitles" hidden="1">#REF!</definedName>
    <definedName name="Z_EBD79DCE_9202_11D3_8D29_400000044310_.wvu.PrintArea" hidden="1">#REF!</definedName>
    <definedName name="Z_EBD79DCE_9202_11D3_8D29_400000044310_.wvu.PrintTitles" hidden="1">#REF!</definedName>
    <definedName name="Z_EBD79DCF_9202_11D3_8D29_400000044310_.wvu.PrintArea" hidden="1">#REF!</definedName>
    <definedName name="Z_EBD79DCF_9202_11D3_8D29_400000044310_.wvu.PrintTitles" hidden="1">#REF!</definedName>
    <definedName name="Z_EBD79DD0_9202_11D3_8D29_400000044310_.wvu.PrintArea" hidden="1">#REF!</definedName>
    <definedName name="Z_EBD79DD0_9202_11D3_8D29_400000044310_.wvu.PrintTitles" hidden="1">#REF!</definedName>
    <definedName name="Z_EBD79DD1_9202_11D3_8D29_400000044310_.wvu.PrintArea" hidden="1">#REF!</definedName>
    <definedName name="Z_EBD79DD1_9202_11D3_8D29_400000044310_.wvu.PrintTitles" hidden="1">#REF!</definedName>
    <definedName name="Z_EBD79DD2_9202_11D3_8D29_400000044310_.wvu.PrintArea" hidden="1">#REF!</definedName>
    <definedName name="Z_EBD79DD2_9202_11D3_8D29_400000044310_.wvu.PrintTitles" hidden="1">#REF!</definedName>
    <definedName name="Z_EBD79DD8_9202_11D3_8D29_400000044310_.wvu.PrintArea" hidden="1">#REF!</definedName>
    <definedName name="Z_EBD79DD9_9202_11D3_8D29_400000044310_.wvu.PrintArea" hidden="1">#REF!</definedName>
    <definedName name="Z_EBD79DDA_9202_11D3_8D29_400000044310_.wvu.Cols" hidden="1">#REF!,#REF!</definedName>
    <definedName name="Z_EBD79DDA_9202_11D3_8D29_400000044310_.wvu.PrintArea" hidden="1">#REF!</definedName>
    <definedName name="Z_EBD79DDB_9202_11D3_8D29_400000044310_.wvu.PrintArea" hidden="1">#REF!</definedName>
    <definedName name="Z_EBD79DDC_9202_11D3_8D29_400000044310_.wvu.PrintArea" hidden="1">#REF!</definedName>
    <definedName name="Z_EBD79DDC_9202_11D3_8D29_400000044310_.wvu.PrintTitles" hidden="1">#REF!</definedName>
    <definedName name="Z_EBD79DDD_9202_11D3_8D29_400000044310_.wvu.PrintArea" hidden="1">#REF!</definedName>
    <definedName name="Z_EBD79DDD_9202_11D3_8D29_400000044310_.wvu.PrintTitles" hidden="1">#REF!</definedName>
    <definedName name="Z_EBD79DDE_9202_11D3_8D29_400000044310_.wvu.PrintArea" hidden="1">#REF!</definedName>
    <definedName name="Z_EBD79DDF_9202_11D3_8D29_400000044310_.wvu.PrintArea" hidden="1">#REF!</definedName>
    <definedName name="Z_EBD79DE0_9202_11D3_8D29_400000044310_.wvu.PrintArea" hidden="1">#REF!</definedName>
    <definedName name="Z_EBD79DE0_9202_11D3_8D29_400000044310_.wvu.PrintTitles" hidden="1">#REF!</definedName>
    <definedName name="Z_EBD79DE1_9202_11D3_8D29_400000044310_.wvu.PrintArea" hidden="1">#REF!</definedName>
    <definedName name="Z_EBD79DE1_9202_11D3_8D29_400000044310_.wvu.PrintTitles" hidden="1">#REF!</definedName>
    <definedName name="Z_EBD79DE2_9202_11D3_8D29_400000044310_.wvu.PrintArea" hidden="1">#REF!</definedName>
    <definedName name="Z_EBD79DE2_9202_11D3_8D29_400000044310_.wvu.PrintTitles" hidden="1">#REF!</definedName>
    <definedName name="Z_EBD79DE3_9202_11D3_8D29_400000044310_.wvu.PrintArea" hidden="1">#REF!</definedName>
    <definedName name="Z_EBD79DE3_9202_11D3_8D29_400000044310_.wvu.PrintTitles" hidden="1">#REF!</definedName>
    <definedName name="Z_EBD79DE4_9202_11D3_8D29_400000044310_.wvu.PrintArea" hidden="1">#REF!</definedName>
    <definedName name="Z_EBD79DE4_9202_11D3_8D29_400000044310_.wvu.PrintTitles" hidden="1">#REF!</definedName>
    <definedName name="Z_EBD79DE5_9202_11D3_8D29_400000044310_.wvu.PrintArea" hidden="1">#REF!</definedName>
    <definedName name="Z_EBD79DE5_9202_11D3_8D29_400000044310_.wvu.PrintTitles" hidden="1">#REF!</definedName>
    <definedName name="Z_EBD79DE6_9202_11D3_8D29_400000044310_.wvu.PrintArea" hidden="1">#REF!</definedName>
    <definedName name="Z_EBD79DE6_9202_11D3_8D29_400000044310_.wvu.PrintTitles" hidden="1">#REF!</definedName>
    <definedName name="Z_EBD79DE7_9202_11D3_8D29_400000044310_.wvu.PrintArea" hidden="1">#REF!</definedName>
    <definedName name="Z_EBD79DE7_9202_11D3_8D29_400000044310_.wvu.PrintTitles" hidden="1">#REF!</definedName>
    <definedName name="Z_ECE46763_859C_11D3_8D29_400000044310_.wvu.PrintArea" hidden="1">#REF!</definedName>
    <definedName name="Z_ECE46764_859C_11D3_8D29_400000044310_.wvu.PrintArea" hidden="1">#REF!</definedName>
    <definedName name="Z_ECE46765_859C_11D3_8D29_400000044310_.wvu.Cols" hidden="1">#REF!,#REF!</definedName>
    <definedName name="Z_ECE46765_859C_11D3_8D29_400000044310_.wvu.PrintArea" hidden="1">#REF!</definedName>
    <definedName name="Z_ECE46766_859C_11D3_8D29_400000044310_.wvu.PrintArea" hidden="1">#REF!</definedName>
    <definedName name="Z_ECE46767_859C_11D3_8D29_400000044310_.wvu.PrintArea" hidden="1">#REF!</definedName>
    <definedName name="Z_ECE46767_859C_11D3_8D29_400000044310_.wvu.PrintTitles" hidden="1">#REF!</definedName>
    <definedName name="Z_ECE46768_859C_11D3_8D29_400000044310_.wvu.PrintArea" hidden="1">#REF!</definedName>
    <definedName name="Z_ECE46768_859C_11D3_8D29_400000044310_.wvu.PrintTitles" hidden="1">#REF!</definedName>
    <definedName name="Z_ECE46769_859C_11D3_8D29_400000044310_.wvu.PrintArea" hidden="1">#REF!</definedName>
    <definedName name="Z_ECE4676A_859C_11D3_8D29_400000044310_.wvu.PrintArea" hidden="1">#REF!</definedName>
    <definedName name="Z_ECE4676B_859C_11D3_8D29_400000044310_.wvu.PrintArea" hidden="1">#REF!</definedName>
    <definedName name="Z_ECE4676B_859C_11D3_8D29_400000044310_.wvu.PrintTitles" hidden="1">#REF!</definedName>
    <definedName name="Z_ECE4676C_859C_11D3_8D29_400000044310_.wvu.PrintArea" hidden="1">#REF!</definedName>
    <definedName name="Z_ECE4676C_859C_11D3_8D29_400000044310_.wvu.PrintTitles" hidden="1">#REF!</definedName>
    <definedName name="Z_ECE4676D_859C_11D3_8D29_400000044310_.wvu.PrintArea" hidden="1">#REF!</definedName>
    <definedName name="Z_ECE4676D_859C_11D3_8D29_400000044310_.wvu.PrintTitles" hidden="1">#REF!</definedName>
    <definedName name="Z_ECE4676E_859C_11D3_8D29_400000044310_.wvu.PrintArea" hidden="1">#REF!</definedName>
    <definedName name="Z_ECE4676E_859C_11D3_8D29_400000044310_.wvu.PrintTitles" hidden="1">#REF!</definedName>
    <definedName name="Z_ECE4676F_859C_11D3_8D29_400000044310_.wvu.PrintArea" hidden="1">#REF!</definedName>
    <definedName name="Z_ECE4676F_859C_11D3_8D29_400000044310_.wvu.PrintTitles" hidden="1">#REF!</definedName>
    <definedName name="Z_ECE46770_859C_11D3_8D29_400000044310_.wvu.PrintArea" hidden="1">#REF!</definedName>
    <definedName name="Z_ECE46770_859C_11D3_8D29_400000044310_.wvu.PrintTitles" hidden="1">#REF!</definedName>
    <definedName name="Z_ECE46771_859C_11D3_8D29_400000044310_.wvu.PrintArea" hidden="1">#REF!</definedName>
    <definedName name="Z_ECE46771_859C_11D3_8D29_400000044310_.wvu.PrintTitles" hidden="1">#REF!</definedName>
    <definedName name="Z_ECE46772_859C_11D3_8D29_400000044310_.wvu.PrintArea" hidden="1">#REF!</definedName>
    <definedName name="Z_ECE46772_859C_11D3_8D29_400000044310_.wvu.PrintTitles" hidden="1">#REF!</definedName>
    <definedName name="Z_ED881C13_66D2_11D3_8D27_400000044310_.wvu.PrintArea" hidden="1">#REF!</definedName>
    <definedName name="Z_ED881C14_66D2_11D3_8D27_400000044310_.wvu.PrintArea" hidden="1">#REF!</definedName>
    <definedName name="Z_ED881C15_66D2_11D3_8D27_400000044310_.wvu.Cols" hidden="1">#REF!,#REF!</definedName>
    <definedName name="Z_ED881C15_66D2_11D3_8D27_400000044310_.wvu.PrintArea" hidden="1">#REF!</definedName>
    <definedName name="Z_ED881C16_66D2_11D3_8D27_400000044310_.wvu.PrintArea" hidden="1">#REF!</definedName>
    <definedName name="Z_ED881C17_66D2_11D3_8D27_400000044310_.wvu.PrintArea" hidden="1">#REF!</definedName>
    <definedName name="Z_ED881C17_66D2_11D3_8D27_400000044310_.wvu.PrintTitles" hidden="1">#REF!</definedName>
    <definedName name="Z_ED881C18_66D2_11D3_8D27_400000044310_.wvu.PrintArea" hidden="1">#REF!</definedName>
    <definedName name="Z_ED881C18_66D2_11D3_8D27_400000044310_.wvu.PrintTitles" hidden="1">#REF!</definedName>
    <definedName name="Z_ED881C19_66D2_11D3_8D27_400000044310_.wvu.PrintArea" hidden="1">#REF!</definedName>
    <definedName name="Z_ED881C1A_66D2_11D3_8D27_400000044310_.wvu.PrintArea" hidden="1">#REF!</definedName>
    <definedName name="Z_ED881C1B_66D2_11D3_8D27_400000044310_.wvu.PrintArea" hidden="1">#REF!</definedName>
    <definedName name="Z_ED881C1B_66D2_11D3_8D27_400000044310_.wvu.PrintTitles" hidden="1">#REF!</definedName>
    <definedName name="Z_ED881C1C_66D2_11D3_8D27_400000044310_.wvu.PrintArea" hidden="1">#REF!</definedName>
    <definedName name="Z_ED881C1C_66D2_11D3_8D27_400000044310_.wvu.PrintTitles" hidden="1">#REF!</definedName>
    <definedName name="Z_ED881C1D_66D2_11D3_8D27_400000044310_.wvu.PrintArea" hidden="1">#REF!</definedName>
    <definedName name="Z_ED881C1D_66D2_11D3_8D27_400000044310_.wvu.PrintTitles" hidden="1">#REF!</definedName>
    <definedName name="Z_ED881C1E_66D2_11D3_8D27_400000044310_.wvu.PrintArea" hidden="1">#REF!</definedName>
    <definedName name="Z_ED881C1E_66D2_11D3_8D27_400000044310_.wvu.PrintTitles" hidden="1">#REF!</definedName>
    <definedName name="Z_ED881C1F_66D2_11D3_8D27_400000044310_.wvu.PrintArea" hidden="1">#REF!</definedName>
    <definedName name="Z_ED881C1F_66D2_11D3_8D27_400000044310_.wvu.PrintTitles" hidden="1">#REF!</definedName>
    <definedName name="Z_ED881C20_66D2_11D3_8D27_400000044310_.wvu.PrintArea" hidden="1">#REF!</definedName>
    <definedName name="Z_ED881C20_66D2_11D3_8D27_400000044310_.wvu.PrintTitles" hidden="1">#REF!</definedName>
    <definedName name="Z_ED881C21_66D2_11D3_8D27_400000044310_.wvu.PrintArea" hidden="1">#REF!</definedName>
    <definedName name="Z_ED881C21_66D2_11D3_8D27_400000044310_.wvu.PrintTitles" hidden="1">#REF!</definedName>
    <definedName name="Z_ED881C22_66D2_11D3_8D27_400000044310_.wvu.PrintArea" hidden="1">#REF!</definedName>
    <definedName name="Z_ED881C22_66D2_11D3_8D27_400000044310_.wvu.PrintTitles" hidden="1">#REF!</definedName>
    <definedName name="Z_F2DBC4B7_4F5E_11D3_8D27_400000044310_.wvu.PrintArea" hidden="1">#REF!</definedName>
    <definedName name="Z_F2DBC4B8_4F5E_11D3_8D27_400000044310_.wvu.PrintArea" hidden="1">#REF!</definedName>
    <definedName name="Z_F2DBC4B9_4F5E_11D3_8D27_400000044310_.wvu.Cols" hidden="1">#REF!,#REF!</definedName>
    <definedName name="Z_F2DBC4B9_4F5E_11D3_8D27_400000044310_.wvu.PrintArea" hidden="1">#REF!</definedName>
    <definedName name="Z_F2DBC4BA_4F5E_11D3_8D27_400000044310_.wvu.PrintArea" hidden="1">#REF!</definedName>
    <definedName name="Z_F2DBC4BB_4F5E_11D3_8D27_400000044310_.wvu.PrintArea" hidden="1">#REF!</definedName>
    <definedName name="Z_F2DBC4BB_4F5E_11D3_8D27_400000044310_.wvu.PrintTitles" hidden="1">#REF!</definedName>
    <definedName name="Z_F2DBC4BC_4F5E_11D3_8D27_400000044310_.wvu.PrintArea" hidden="1">#REF!</definedName>
    <definedName name="Z_F2DBC4BC_4F5E_11D3_8D27_400000044310_.wvu.PrintTitles" hidden="1">#REF!</definedName>
    <definedName name="Z_F2DBC4BD_4F5E_11D3_8D27_400000044310_.wvu.PrintArea" hidden="1">#REF!</definedName>
    <definedName name="Z_F2DBC4BE_4F5E_11D3_8D27_400000044310_.wvu.PrintArea" hidden="1">#REF!</definedName>
    <definedName name="Z_F2DBC4BF_4F5E_11D3_8D27_400000044310_.wvu.PrintArea" hidden="1">#REF!</definedName>
    <definedName name="Z_F2DBC4BF_4F5E_11D3_8D27_400000044310_.wvu.PrintTitles" hidden="1">#REF!</definedName>
    <definedName name="Z_F2DBC4C0_4F5E_11D3_8D27_400000044310_.wvu.PrintArea" hidden="1">#REF!</definedName>
    <definedName name="Z_F2DBC4C0_4F5E_11D3_8D27_400000044310_.wvu.PrintTitles" hidden="1">#REF!</definedName>
    <definedName name="Z_F2DBC4C1_4F5E_11D3_8D27_400000044310_.wvu.PrintArea" hidden="1">#REF!</definedName>
    <definedName name="Z_F2DBC4C1_4F5E_11D3_8D27_400000044310_.wvu.PrintTitles" hidden="1">#REF!</definedName>
    <definedName name="Z_F2DBC4C2_4F5E_11D3_8D27_400000044310_.wvu.PrintArea" hidden="1">#REF!</definedName>
    <definedName name="Z_F2DBC4C2_4F5E_11D3_8D27_400000044310_.wvu.PrintTitles" hidden="1">#REF!</definedName>
    <definedName name="Z_F2DBC4C3_4F5E_11D3_8D27_400000044310_.wvu.PrintArea" hidden="1">#REF!</definedName>
    <definedName name="Z_F2DBC4C3_4F5E_11D3_8D27_400000044310_.wvu.PrintTitles" hidden="1">#REF!</definedName>
    <definedName name="Z_F2DBC4C4_4F5E_11D3_8D27_400000044310_.wvu.PrintArea" hidden="1">#REF!</definedName>
    <definedName name="Z_F2DBC4C4_4F5E_11D3_8D27_400000044310_.wvu.PrintTitles" hidden="1">#REF!</definedName>
    <definedName name="Z_F2DBC4C5_4F5E_11D3_8D27_400000044310_.wvu.PrintArea" hidden="1">#REF!</definedName>
    <definedName name="Z_F2DBC4C5_4F5E_11D3_8D27_400000044310_.wvu.PrintTitles" hidden="1">#REF!</definedName>
    <definedName name="Z_F2DBC4C6_4F5E_11D3_8D27_400000044310_.wvu.PrintArea" hidden="1">#REF!</definedName>
    <definedName name="Z_F2DBC4C6_4F5E_11D3_8D27_400000044310_.wvu.PrintTitles" hidden="1">#REF!</definedName>
    <definedName name="Z_F3073E53_6D0D_11D3_8D27_400000044310_.wvu.PrintArea" hidden="1">#REF!</definedName>
    <definedName name="Z_F3073E54_6D0D_11D3_8D27_400000044310_.wvu.PrintArea" hidden="1">#REF!</definedName>
    <definedName name="Z_F3073E55_6D0D_11D3_8D27_400000044310_.wvu.Cols" hidden="1">#REF!,#REF!</definedName>
    <definedName name="Z_F3073E55_6D0D_11D3_8D27_400000044310_.wvu.PrintArea" hidden="1">#REF!</definedName>
    <definedName name="Z_F3073E56_6D0D_11D3_8D27_400000044310_.wvu.PrintArea" hidden="1">#REF!</definedName>
    <definedName name="Z_F3073E57_6D0D_11D3_8D27_400000044310_.wvu.PrintArea" hidden="1">#REF!</definedName>
    <definedName name="Z_F3073E57_6D0D_11D3_8D27_400000044310_.wvu.PrintTitles" hidden="1">#REF!</definedName>
    <definedName name="Z_F3073E58_6D0D_11D3_8D27_400000044310_.wvu.PrintArea" hidden="1">#REF!</definedName>
    <definedName name="Z_F3073E58_6D0D_11D3_8D27_400000044310_.wvu.PrintTitles" hidden="1">#REF!</definedName>
    <definedName name="Z_F3073E59_6D0D_11D3_8D27_400000044310_.wvu.PrintArea" hidden="1">#REF!</definedName>
    <definedName name="Z_F3073E5A_6D0D_11D3_8D27_400000044310_.wvu.PrintArea" hidden="1">#REF!</definedName>
    <definedName name="Z_F3073E5B_6D0D_11D3_8D27_400000044310_.wvu.PrintArea" hidden="1">#REF!</definedName>
    <definedName name="Z_F3073E5B_6D0D_11D3_8D27_400000044310_.wvu.PrintTitles" hidden="1">#REF!</definedName>
    <definedName name="Z_F3073E5C_6D0D_11D3_8D27_400000044310_.wvu.PrintArea" hidden="1">#REF!</definedName>
    <definedName name="Z_F3073E5C_6D0D_11D3_8D27_400000044310_.wvu.PrintTitles" hidden="1">#REF!</definedName>
    <definedName name="Z_F3073E5D_6D0D_11D3_8D27_400000044310_.wvu.PrintArea" hidden="1">#REF!</definedName>
    <definedName name="Z_F3073E5D_6D0D_11D3_8D27_400000044310_.wvu.PrintTitles" hidden="1">#REF!</definedName>
    <definedName name="Z_F3073E5E_6D0D_11D3_8D27_400000044310_.wvu.PrintArea" hidden="1">#REF!</definedName>
    <definedName name="Z_F3073E5E_6D0D_11D3_8D27_400000044310_.wvu.PrintTitles" hidden="1">#REF!</definedName>
    <definedName name="Z_F3073E5F_6D0D_11D3_8D27_400000044310_.wvu.PrintArea" hidden="1">#REF!</definedName>
    <definedName name="Z_F3073E5F_6D0D_11D3_8D27_400000044310_.wvu.PrintTitles" hidden="1">#REF!</definedName>
    <definedName name="Z_F3073E60_6D0D_11D3_8D27_400000044310_.wvu.PrintArea" hidden="1">#REF!</definedName>
    <definedName name="Z_F3073E60_6D0D_11D3_8D27_400000044310_.wvu.PrintTitles" hidden="1">#REF!</definedName>
    <definedName name="Z_F3073E61_6D0D_11D3_8D27_400000044310_.wvu.PrintArea" hidden="1">#REF!</definedName>
    <definedName name="Z_F3073E61_6D0D_11D3_8D27_400000044310_.wvu.PrintTitles" hidden="1">#REF!</definedName>
    <definedName name="Z_F3073E62_6D0D_11D3_8D27_400000044310_.wvu.PrintArea" hidden="1">#REF!</definedName>
    <definedName name="Z_F3073E62_6D0D_11D3_8D27_400000044310_.wvu.PrintTitles" hidden="1">#REF!</definedName>
    <definedName name="Z_F654D3C1_1E80_11D3_8CE0_400000044310_.wvu.PrintArea" hidden="1">#REF!</definedName>
    <definedName name="Z_F654D3C2_1E80_11D3_8CE0_400000044310_.wvu.PrintArea" hidden="1">#REF!</definedName>
    <definedName name="Z_F654D3C3_1E80_11D3_8CE0_400000044310_.wvu.Cols" hidden="1">#REF!,#REF!</definedName>
    <definedName name="Z_F654D3C3_1E80_11D3_8CE0_400000044310_.wvu.PrintArea" hidden="1">#REF!</definedName>
    <definedName name="Z_F654D3C4_1E80_11D3_8CE0_400000044310_.wvu.PrintArea" hidden="1">#REF!</definedName>
    <definedName name="Z_F654D3C5_1E80_11D3_8CE0_400000044310_.wvu.PrintArea" hidden="1">#REF!</definedName>
    <definedName name="Z_F654D3C5_1E80_11D3_8CE0_400000044310_.wvu.PrintTitles" hidden="1">#REF!</definedName>
    <definedName name="Z_F654D3C6_1E80_11D3_8CE0_400000044310_.wvu.PrintArea" hidden="1">#REF!</definedName>
    <definedName name="Z_F654D3C6_1E80_11D3_8CE0_400000044310_.wvu.PrintTitles" hidden="1">#REF!</definedName>
    <definedName name="Z_F654D3C7_1E80_11D3_8CE0_400000044310_.wvu.PrintArea" hidden="1">#REF!</definedName>
    <definedName name="Z_F654D3C8_1E80_11D3_8CE0_400000044310_.wvu.PrintArea" hidden="1">#REF!</definedName>
    <definedName name="Z_F654D3C9_1E80_11D3_8CE0_400000044310_.wvu.PrintArea" hidden="1">#REF!</definedName>
    <definedName name="Z_F654D3C9_1E80_11D3_8CE0_400000044310_.wvu.PrintTitles" hidden="1">#REF!</definedName>
    <definedName name="Z_F654D3CA_1E80_11D3_8CE0_400000044310_.wvu.PrintArea" hidden="1">#REF!</definedName>
    <definedName name="Z_F654D3CA_1E80_11D3_8CE0_400000044310_.wvu.PrintTitles" hidden="1">#REF!</definedName>
    <definedName name="Z_F654D3CB_1E80_11D3_8CE0_400000044310_.wvu.PrintArea" hidden="1">#REF!</definedName>
    <definedName name="Z_F654D3CB_1E80_11D3_8CE0_400000044310_.wvu.PrintTitles" hidden="1">#REF!</definedName>
    <definedName name="Z_F654D3CC_1E80_11D3_8CE0_400000044310_.wvu.PrintArea" hidden="1">#REF!</definedName>
    <definedName name="Z_F654D3CC_1E80_11D3_8CE0_400000044310_.wvu.PrintTitles" hidden="1">#REF!</definedName>
    <definedName name="Z_F654D3CD_1E80_11D3_8CE0_400000044310_.wvu.PrintArea" hidden="1">#REF!</definedName>
    <definedName name="Z_F654D3CD_1E80_11D3_8CE0_400000044310_.wvu.PrintTitles" hidden="1">#REF!</definedName>
    <definedName name="Z_F654D3CE_1E80_11D3_8CE0_400000044310_.wvu.PrintArea" hidden="1">#REF!</definedName>
    <definedName name="Z_F654D3CE_1E80_11D3_8CE0_400000044310_.wvu.PrintTitles" hidden="1">#REF!</definedName>
    <definedName name="Z_F654D3CF_1E80_11D3_8CE0_400000044310_.wvu.PrintArea" hidden="1">#REF!</definedName>
    <definedName name="Z_F654D3CF_1E80_11D3_8CE0_400000044310_.wvu.PrintTitles" hidden="1">#REF!</definedName>
    <definedName name="Z_F654D3D0_1E80_11D3_8CE0_400000044310_.wvu.PrintArea" hidden="1">#REF!</definedName>
    <definedName name="Z_F654D3D0_1E80_11D3_8CE0_400000044310_.wvu.PrintTitles" hidden="1">#REF!</definedName>
    <definedName name="Z_F654D3D4_1E80_11D3_8CE0_400000044310_.wvu.PrintArea" hidden="1">#REF!</definedName>
    <definedName name="Z_F654D3D5_1E80_11D3_8CE0_400000044310_.wvu.PrintArea" hidden="1">#REF!</definedName>
    <definedName name="Z_F654D3D6_1E80_11D3_8CE0_400000044310_.wvu.Cols" hidden="1">#REF!,#REF!</definedName>
    <definedName name="Z_F654D3D6_1E80_11D3_8CE0_400000044310_.wvu.PrintArea" hidden="1">#REF!</definedName>
    <definedName name="Z_F654D3D7_1E80_11D3_8CE0_400000044310_.wvu.PrintArea" hidden="1">#REF!</definedName>
    <definedName name="Z_F654D3D8_1E80_11D3_8CE0_400000044310_.wvu.PrintArea" hidden="1">#REF!</definedName>
    <definedName name="Z_F654D3D8_1E80_11D3_8CE0_400000044310_.wvu.PrintTitles" hidden="1">#REF!</definedName>
    <definedName name="Z_F654D3D9_1E80_11D3_8CE0_400000044310_.wvu.PrintArea" hidden="1">#REF!</definedName>
    <definedName name="Z_F654D3D9_1E80_11D3_8CE0_400000044310_.wvu.PrintTitles" hidden="1">#REF!</definedName>
    <definedName name="Z_F654D3DA_1E80_11D3_8CE0_400000044310_.wvu.PrintArea" hidden="1">#REF!</definedName>
    <definedName name="Z_F654D3DB_1E80_11D3_8CE0_400000044310_.wvu.PrintArea" hidden="1">#REF!</definedName>
    <definedName name="Z_F654D3DC_1E80_11D3_8CE0_400000044310_.wvu.PrintArea" hidden="1">#REF!</definedName>
    <definedName name="Z_F654D3DC_1E80_11D3_8CE0_400000044310_.wvu.PrintTitles" hidden="1">#REF!</definedName>
    <definedName name="Z_F654D3DD_1E80_11D3_8CE0_400000044310_.wvu.PrintArea" hidden="1">#REF!</definedName>
    <definedName name="Z_F654D3DD_1E80_11D3_8CE0_400000044310_.wvu.PrintTitles" hidden="1">#REF!</definedName>
    <definedName name="Z_F654D3DE_1E80_11D3_8CE0_400000044310_.wvu.PrintArea" hidden="1">#REF!</definedName>
    <definedName name="Z_F654D3DE_1E80_11D3_8CE0_400000044310_.wvu.PrintTitles" hidden="1">#REF!</definedName>
    <definedName name="Z_F654D3DF_1E80_11D3_8CE0_400000044310_.wvu.PrintArea" hidden="1">#REF!</definedName>
    <definedName name="Z_F654D3DF_1E80_11D3_8CE0_400000044310_.wvu.PrintTitles" hidden="1">#REF!</definedName>
    <definedName name="Z_F654D3E0_1E80_11D3_8CE0_400000044310_.wvu.PrintArea" hidden="1">#REF!</definedName>
    <definedName name="Z_F654D3E0_1E80_11D3_8CE0_400000044310_.wvu.PrintTitles" hidden="1">#REF!</definedName>
    <definedName name="Z_F654D3E1_1E80_11D3_8CE0_400000044310_.wvu.PrintArea" hidden="1">#REF!</definedName>
    <definedName name="Z_F654D3E1_1E80_11D3_8CE0_400000044310_.wvu.PrintTitles" hidden="1">#REF!</definedName>
    <definedName name="Z_F654D3E2_1E80_11D3_8CE0_400000044310_.wvu.PrintArea" hidden="1">#REF!</definedName>
    <definedName name="Z_F654D3E2_1E80_11D3_8CE0_400000044310_.wvu.PrintTitles" hidden="1">#REF!</definedName>
    <definedName name="Z_F654D3E3_1E80_11D3_8CE0_400000044310_.wvu.PrintArea" hidden="1">#REF!</definedName>
    <definedName name="Z_F654D3E3_1E80_11D3_8CE0_400000044310_.wvu.PrintTitles" hidden="1">#REF!</definedName>
    <definedName name="Z_F9E49439_E616_11D2_8CDF_400000044310_.wvu.PrintArea" hidden="1">#REF!</definedName>
    <definedName name="Z_F9E4943A_E616_11D2_8CDF_400000044310_.wvu.PrintArea" hidden="1">#REF!</definedName>
    <definedName name="Z_F9E4943B_E616_11D2_8CDF_400000044310_.wvu.Cols" hidden="1">#REF!,#REF!</definedName>
    <definedName name="Z_F9E4943B_E616_11D2_8CDF_400000044310_.wvu.PrintArea" hidden="1">#REF!</definedName>
    <definedName name="Z_F9E4943C_E616_11D2_8CDF_400000044310_.wvu.PrintArea" hidden="1">#REF!</definedName>
    <definedName name="Z_F9E4943D_E616_11D2_8CDF_400000044310_.wvu.PrintArea" hidden="1">#REF!</definedName>
    <definedName name="Z_F9E4943D_E616_11D2_8CDF_400000044310_.wvu.PrintTitles" hidden="1">#REF!</definedName>
    <definedName name="Z_F9E4943E_E616_11D2_8CDF_400000044310_.wvu.PrintArea" hidden="1">#REF!</definedName>
    <definedName name="Z_F9E4943E_E616_11D2_8CDF_400000044310_.wvu.PrintTitles" hidden="1">#REF!</definedName>
    <definedName name="Z_F9E4943F_E616_11D2_8CDF_400000044310_.wvu.PrintArea" hidden="1">#REF!</definedName>
    <definedName name="Z_F9E49440_E616_11D2_8CDF_400000044310_.wvu.PrintArea" hidden="1">#REF!</definedName>
    <definedName name="Z_F9E49441_E616_11D2_8CDF_400000044310_.wvu.PrintArea" hidden="1">#REF!</definedName>
    <definedName name="Z_F9E49441_E616_11D2_8CDF_400000044310_.wvu.PrintTitles" hidden="1">#REF!</definedName>
    <definedName name="Z_F9E49442_E616_11D2_8CDF_400000044310_.wvu.PrintArea" hidden="1">#REF!</definedName>
    <definedName name="Z_F9E49442_E616_11D2_8CDF_400000044310_.wvu.PrintTitles" hidden="1">#REF!</definedName>
    <definedName name="Z_F9E49443_E616_11D2_8CDF_400000044310_.wvu.PrintArea" hidden="1">#REF!</definedName>
    <definedName name="Z_F9E49443_E616_11D2_8CDF_400000044310_.wvu.PrintTitles" hidden="1">#REF!</definedName>
    <definedName name="Z_F9E49444_E616_11D2_8CDF_400000044310_.wvu.PrintArea" hidden="1">#REF!</definedName>
    <definedName name="Z_F9E49444_E616_11D2_8CDF_400000044310_.wvu.PrintTitles" hidden="1">#REF!</definedName>
    <definedName name="Z_F9E49445_E616_11D2_8CDF_400000044310_.wvu.PrintArea" hidden="1">#REF!</definedName>
    <definedName name="Z_F9E49445_E616_11D2_8CDF_400000044310_.wvu.PrintTitles" hidden="1">#REF!</definedName>
    <definedName name="Z_F9E49446_E616_11D2_8CDF_400000044310_.wvu.PrintArea" hidden="1">#REF!</definedName>
    <definedName name="Z_F9E49446_E616_11D2_8CDF_400000044310_.wvu.PrintTitles" hidden="1">#REF!</definedName>
    <definedName name="Z_F9E49447_E616_11D2_8CDF_400000044310_.wvu.PrintArea" hidden="1">#REF!</definedName>
    <definedName name="Z_F9E49447_E616_11D2_8CDF_400000044310_.wvu.PrintTitles" hidden="1">#REF!</definedName>
    <definedName name="Z_F9E49448_E616_11D2_8CDF_400000044310_.wvu.PrintArea" hidden="1">#REF!</definedName>
    <definedName name="Z_F9E49448_E616_11D2_8CDF_400000044310_.wvu.PrintTitles" hidden="1">#REF!</definedName>
    <definedName name="Z_FA0FC0C1_03C5_11D3_8F2C_400000044310_.wvu.PrintArea" hidden="1">#REF!</definedName>
    <definedName name="Z_FA0FC0C2_03C5_11D3_8F2C_400000044310_.wvu.PrintArea" hidden="1">#REF!</definedName>
    <definedName name="Z_FA0FC0C3_03C5_11D3_8F2C_400000044310_.wvu.Cols" hidden="1">#REF!,#REF!</definedName>
    <definedName name="Z_FA0FC0C3_03C5_11D3_8F2C_400000044310_.wvu.PrintArea" hidden="1">#REF!</definedName>
    <definedName name="Z_FA0FC0C4_03C5_11D3_8F2C_400000044310_.wvu.PrintArea" hidden="1">#REF!</definedName>
    <definedName name="Z_FA0FC0C5_03C5_11D3_8F2C_400000044310_.wvu.PrintArea" hidden="1">#REF!</definedName>
    <definedName name="Z_FA0FC0C5_03C5_11D3_8F2C_400000044310_.wvu.PrintTitles" hidden="1">#REF!</definedName>
    <definedName name="Z_FA0FC0C6_03C5_11D3_8F2C_400000044310_.wvu.PrintArea" hidden="1">#REF!</definedName>
    <definedName name="Z_FA0FC0C6_03C5_11D3_8F2C_400000044310_.wvu.PrintTitles" hidden="1">#REF!</definedName>
    <definedName name="Z_FA0FC0C7_03C5_11D3_8F2C_400000044310_.wvu.PrintArea" hidden="1">#REF!</definedName>
    <definedName name="Z_FA0FC0C8_03C5_11D3_8F2C_400000044310_.wvu.PrintArea" hidden="1">#REF!</definedName>
    <definedName name="Z_FA0FC0C9_03C5_11D3_8F2C_400000044310_.wvu.PrintArea" hidden="1">#REF!</definedName>
    <definedName name="Z_FA0FC0C9_03C5_11D3_8F2C_400000044310_.wvu.PrintTitles" hidden="1">#REF!</definedName>
    <definedName name="Z_FA0FC0CA_03C5_11D3_8F2C_400000044310_.wvu.PrintArea" hidden="1">#REF!</definedName>
    <definedName name="Z_FA0FC0CA_03C5_11D3_8F2C_400000044310_.wvu.PrintTitles" hidden="1">#REF!</definedName>
    <definedName name="Z_FA0FC0CB_03C5_11D3_8F2C_400000044310_.wvu.PrintArea" hidden="1">#REF!</definedName>
    <definedName name="Z_FA0FC0CB_03C5_11D3_8F2C_400000044310_.wvu.PrintTitles" hidden="1">#REF!</definedName>
    <definedName name="Z_FA0FC0CC_03C5_11D3_8F2C_400000044310_.wvu.PrintArea" hidden="1">#REF!</definedName>
    <definedName name="Z_FA0FC0CC_03C5_11D3_8F2C_400000044310_.wvu.PrintTitles" hidden="1">#REF!</definedName>
    <definedName name="Z_FA0FC0CD_03C5_11D3_8F2C_400000044310_.wvu.PrintArea" hidden="1">#REF!</definedName>
    <definedName name="Z_FA0FC0CD_03C5_11D3_8F2C_400000044310_.wvu.PrintTitles" hidden="1">#REF!</definedName>
    <definedName name="Z_FA0FC0CE_03C5_11D3_8F2C_400000044310_.wvu.PrintArea" hidden="1">#REF!</definedName>
    <definedName name="Z_FA0FC0CE_03C5_11D3_8F2C_400000044310_.wvu.PrintTitles" hidden="1">#REF!</definedName>
    <definedName name="Z_FA0FC0CF_03C5_11D3_8F2C_400000044310_.wvu.PrintArea" hidden="1">#REF!</definedName>
    <definedName name="Z_FA0FC0CF_03C5_11D3_8F2C_400000044310_.wvu.PrintTitles" hidden="1">#REF!</definedName>
    <definedName name="Z_FA0FC0D0_03C5_11D3_8F2C_400000044310_.wvu.PrintArea" hidden="1">#REF!</definedName>
    <definedName name="Z_FA0FC0D0_03C5_11D3_8F2C_400000044310_.wvu.PrintTitles" hidden="1">#REF!</definedName>
    <definedName name="Z_FC7735B9_DB18_11D2_8835_400000044310_.wvu.PrintArea" hidden="1">#REF!</definedName>
    <definedName name="Z_FC7735BA_DB18_11D2_8835_400000044310_.wvu.PrintArea" hidden="1">#REF!</definedName>
    <definedName name="Z_FC7735BB_DB18_11D2_8835_400000044310_.wvu.Cols" hidden="1">#REF!,#REF!</definedName>
    <definedName name="Z_FC7735BB_DB18_11D2_8835_400000044310_.wvu.PrintArea" hidden="1">#REF!</definedName>
    <definedName name="Z_FC7735BC_DB18_11D2_8835_400000044310_.wvu.PrintArea" hidden="1">#REF!</definedName>
    <definedName name="Z_FC7735BD_DB18_11D2_8835_400000044310_.wvu.PrintArea" hidden="1">#REF!</definedName>
    <definedName name="Z_FC7735BD_DB18_11D2_8835_400000044310_.wvu.PrintTitles" hidden="1">#REF!</definedName>
    <definedName name="Z_FC7735BE_DB18_11D2_8835_400000044310_.wvu.PrintArea" hidden="1">#REF!</definedName>
    <definedName name="Z_FC7735BE_DB18_11D2_8835_400000044310_.wvu.PrintTitles" hidden="1">#REF!</definedName>
    <definedName name="Z_FC7735BF_DB18_11D2_8835_400000044310_.wvu.PrintArea" hidden="1">#REF!</definedName>
    <definedName name="Z_FC7735C0_DB18_11D2_8835_400000044310_.wvu.PrintArea" hidden="1">#REF!</definedName>
    <definedName name="Z_FC7735C1_DB18_11D2_8835_400000044310_.wvu.PrintArea" hidden="1">#REF!</definedName>
    <definedName name="Z_FC7735C1_DB18_11D2_8835_400000044310_.wvu.PrintTitles" hidden="1">#REF!</definedName>
    <definedName name="Z_FC7735C2_DB18_11D2_8835_400000044310_.wvu.PrintArea" hidden="1">#REF!</definedName>
    <definedName name="Z_FC7735C2_DB18_11D2_8835_400000044310_.wvu.PrintTitles" hidden="1">#REF!</definedName>
    <definedName name="Z_FC7735C3_DB18_11D2_8835_400000044310_.wvu.PrintArea" hidden="1">#REF!</definedName>
    <definedName name="Z_FC7735C3_DB18_11D2_8835_400000044310_.wvu.PrintTitles" hidden="1">#REF!</definedName>
    <definedName name="Z_FC7735C4_DB18_11D2_8835_400000044310_.wvu.PrintArea" hidden="1">#REF!</definedName>
    <definedName name="Z_FC7735C4_DB18_11D2_8835_400000044310_.wvu.PrintTitles" hidden="1">#REF!</definedName>
    <definedName name="Z_FC7735C5_DB18_11D2_8835_400000044310_.wvu.PrintArea" hidden="1">#REF!</definedName>
    <definedName name="Z_FC7735C5_DB18_11D2_8835_400000044310_.wvu.PrintTitles" hidden="1">#REF!</definedName>
    <definedName name="Z_FC7735C6_DB18_11D2_8835_400000044310_.wvu.PrintArea" hidden="1">#REF!</definedName>
    <definedName name="Z_FC7735C6_DB18_11D2_8835_400000044310_.wvu.PrintTitles" hidden="1">#REF!</definedName>
    <definedName name="Z_FC7735C7_DB18_11D2_8835_400000044310_.wvu.PrintArea" hidden="1">#REF!</definedName>
    <definedName name="Z_FC7735C7_DB18_11D2_8835_400000044310_.wvu.PrintTitles" hidden="1">#REF!</definedName>
    <definedName name="Z_FC7735C8_DB18_11D2_8835_400000044310_.wvu.PrintArea" hidden="1">#REF!</definedName>
    <definedName name="Z_FC7735C8_DB18_11D2_8835_400000044310_.wvu.PrintTitles" hidden="1">#REF!</definedName>
    <definedName name="Z_FD1873E5_5195_11D3_8D27_400000044310_.wvu.PrintArea" hidden="1">#REF!</definedName>
    <definedName name="Z_FD1873E6_5195_11D3_8D27_400000044310_.wvu.PrintArea" hidden="1">#REF!</definedName>
    <definedName name="Z_FD1873E7_5195_11D3_8D27_400000044310_.wvu.Cols" hidden="1">#REF!,#REF!</definedName>
    <definedName name="Z_FD1873E7_5195_11D3_8D27_400000044310_.wvu.PrintArea" hidden="1">#REF!</definedName>
    <definedName name="Z_FD1873E8_5195_11D3_8D27_400000044310_.wvu.PrintArea" hidden="1">#REF!</definedName>
    <definedName name="Z_FD1873E9_5195_11D3_8D27_400000044310_.wvu.PrintArea" hidden="1">#REF!</definedName>
    <definedName name="Z_FD1873E9_5195_11D3_8D27_400000044310_.wvu.PrintTitles" hidden="1">#REF!</definedName>
    <definedName name="Z_FD1873EA_5195_11D3_8D27_400000044310_.wvu.PrintArea" hidden="1">#REF!</definedName>
    <definedName name="Z_FD1873EA_5195_11D3_8D27_400000044310_.wvu.PrintTitles" hidden="1">#REF!</definedName>
    <definedName name="Z_FD1873EB_5195_11D3_8D27_400000044310_.wvu.PrintArea" hidden="1">#REF!</definedName>
    <definedName name="Z_FD1873EC_5195_11D3_8D27_400000044310_.wvu.PrintArea" hidden="1">#REF!</definedName>
    <definedName name="Z_FD1873ED_5195_11D3_8D27_400000044310_.wvu.PrintArea" hidden="1">#REF!</definedName>
    <definedName name="Z_FD1873ED_5195_11D3_8D27_400000044310_.wvu.PrintTitles" hidden="1">#REF!</definedName>
    <definedName name="Z_FD1873EE_5195_11D3_8D27_400000044310_.wvu.PrintArea" hidden="1">#REF!</definedName>
    <definedName name="Z_FD1873EE_5195_11D3_8D27_400000044310_.wvu.PrintTitles" hidden="1">#REF!</definedName>
    <definedName name="Z_FD1873EF_5195_11D3_8D27_400000044310_.wvu.PrintArea" hidden="1">#REF!</definedName>
    <definedName name="Z_FD1873EF_5195_11D3_8D27_400000044310_.wvu.PrintTitles" hidden="1">#REF!</definedName>
    <definedName name="Z_FD1873F0_5195_11D3_8D27_400000044310_.wvu.PrintArea" hidden="1">#REF!</definedName>
    <definedName name="Z_FD1873F0_5195_11D3_8D27_400000044310_.wvu.PrintTitles" hidden="1">#REF!</definedName>
    <definedName name="Z_FD1873F1_5195_11D3_8D27_400000044310_.wvu.PrintArea" hidden="1">#REF!</definedName>
    <definedName name="Z_FD1873F1_5195_11D3_8D27_400000044310_.wvu.PrintTitles" hidden="1">#REF!</definedName>
    <definedName name="Z_FD1873F2_5195_11D3_8D27_400000044310_.wvu.PrintArea" hidden="1">#REF!</definedName>
    <definedName name="Z_FD1873F2_5195_11D3_8D27_400000044310_.wvu.PrintTitles" hidden="1">#REF!</definedName>
    <definedName name="Z_FD1873F3_5195_11D3_8D27_400000044310_.wvu.PrintArea" hidden="1">#REF!</definedName>
    <definedName name="Z_FD1873F3_5195_11D3_8D27_400000044310_.wvu.PrintTitles" hidden="1">#REF!</definedName>
    <definedName name="Z_FD1873F4_5195_11D3_8D27_400000044310_.wvu.PrintArea" hidden="1">#REF!</definedName>
    <definedName name="Z_FD1873F4_5195_11D3_8D27_400000044310_.wvu.PrintTitles" hidden="1">#REF!</definedName>
    <definedName name="ZeroQuantityAdd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76" i="83" l="1"/>
  <c r="AA76" i="83"/>
  <c r="Z76" i="83"/>
  <c r="Y76" i="83"/>
  <c r="W76" i="83"/>
  <c r="V76" i="83"/>
  <c r="U76" i="83"/>
  <c r="T76" i="83"/>
  <c r="R76" i="83"/>
  <c r="Q76" i="83"/>
  <c r="P76" i="83"/>
  <c r="O76" i="83"/>
  <c r="M76" i="83"/>
  <c r="L76" i="83"/>
  <c r="K76" i="83"/>
  <c r="J76" i="83"/>
  <c r="H76" i="83"/>
  <c r="G76" i="83"/>
  <c r="F76" i="83"/>
  <c r="E76" i="83"/>
  <c r="AB172" i="83"/>
  <c r="AA172" i="83"/>
  <c r="Z172" i="83"/>
  <c r="Y172" i="83"/>
  <c r="W172" i="83"/>
  <c r="V172" i="83"/>
  <c r="U172" i="83"/>
  <c r="T172" i="83"/>
  <c r="R172" i="83"/>
  <c r="Q172" i="83"/>
  <c r="P172" i="83"/>
  <c r="O172" i="83"/>
  <c r="M172" i="83"/>
  <c r="L172" i="83"/>
  <c r="K172" i="83"/>
  <c r="J172" i="83"/>
  <c r="H172" i="83"/>
  <c r="G172" i="83"/>
  <c r="F172" i="83"/>
  <c r="E172" i="83"/>
  <c r="AB16" i="83"/>
  <c r="AA16" i="83"/>
  <c r="Z16" i="83"/>
  <c r="Y16" i="83"/>
  <c r="W16" i="83"/>
  <c r="V16" i="83"/>
  <c r="U16" i="83"/>
  <c r="T16" i="83"/>
  <c r="R16" i="83"/>
  <c r="Q16" i="83"/>
  <c r="P16" i="83"/>
  <c r="O16" i="83"/>
  <c r="M16" i="83"/>
  <c r="L16" i="83"/>
  <c r="K16" i="83"/>
  <c r="J16" i="83"/>
  <c r="H16" i="83"/>
  <c r="G16" i="83"/>
  <c r="F16" i="83"/>
  <c r="E16" i="83"/>
  <c r="AB70" i="83"/>
  <c r="AA70" i="83"/>
  <c r="Z70" i="83"/>
  <c r="Y70" i="83"/>
  <c r="W70" i="83"/>
  <c r="V70" i="83"/>
  <c r="U70" i="83"/>
  <c r="T70" i="83"/>
  <c r="R70" i="83"/>
  <c r="Q70" i="83"/>
  <c r="P70" i="83"/>
  <c r="O70" i="83"/>
  <c r="M70" i="83"/>
  <c r="L70" i="83"/>
  <c r="K70" i="83"/>
  <c r="J70" i="83"/>
  <c r="H70" i="83"/>
  <c r="G70" i="83"/>
  <c r="F70" i="83"/>
  <c r="E70" i="83"/>
  <c r="AB166" i="83"/>
  <c r="AA166" i="83"/>
  <c r="Z166" i="83"/>
  <c r="Y166" i="83"/>
  <c r="W166" i="83"/>
  <c r="V166" i="83"/>
  <c r="U166" i="83"/>
  <c r="T166" i="83"/>
  <c r="R166" i="83"/>
  <c r="Q166" i="83"/>
  <c r="P166" i="83"/>
  <c r="O166" i="83"/>
  <c r="M166" i="83"/>
  <c r="L166" i="83"/>
  <c r="K166" i="83"/>
  <c r="J166" i="83"/>
  <c r="H166" i="83"/>
  <c r="G166" i="83"/>
  <c r="F166" i="83"/>
  <c r="E166" i="83"/>
  <c r="AB160" i="83"/>
  <c r="AA160" i="83"/>
  <c r="Z160" i="83"/>
  <c r="Y160" i="83"/>
  <c r="W160" i="83"/>
  <c r="V160" i="83"/>
  <c r="U160" i="83"/>
  <c r="T160" i="83"/>
  <c r="R160" i="83"/>
  <c r="Q160" i="83"/>
  <c r="P160" i="83"/>
  <c r="O160" i="83"/>
  <c r="M160" i="83"/>
  <c r="L160" i="83"/>
  <c r="K160" i="83"/>
  <c r="J160" i="83"/>
  <c r="H160" i="83"/>
  <c r="G160" i="83"/>
  <c r="F160" i="83"/>
  <c r="E160" i="83"/>
  <c r="AB154" i="83"/>
  <c r="AA154" i="83"/>
  <c r="Z154" i="83"/>
  <c r="Y154" i="83"/>
  <c r="W154" i="83"/>
  <c r="V154" i="83"/>
  <c r="U154" i="83"/>
  <c r="T154" i="83"/>
  <c r="R154" i="83"/>
  <c r="Q154" i="83"/>
  <c r="P154" i="83"/>
  <c r="O154" i="83"/>
  <c r="M154" i="83"/>
  <c r="L154" i="83"/>
  <c r="K154" i="83"/>
  <c r="J154" i="83"/>
  <c r="H154" i="83"/>
  <c r="G154" i="83"/>
  <c r="F154" i="83"/>
  <c r="E154" i="83"/>
  <c r="AB148" i="83"/>
  <c r="AA148" i="83"/>
  <c r="Z148" i="83"/>
  <c r="Y148" i="83"/>
  <c r="W148" i="83"/>
  <c r="V148" i="83"/>
  <c r="U148" i="83"/>
  <c r="T148" i="83"/>
  <c r="R148" i="83"/>
  <c r="Q148" i="83"/>
  <c r="P148" i="83"/>
  <c r="O148" i="83"/>
  <c r="M148" i="83"/>
  <c r="L148" i="83"/>
  <c r="K148" i="83"/>
  <c r="J148" i="83"/>
  <c r="H148" i="83"/>
  <c r="G148" i="83"/>
  <c r="F148" i="83"/>
  <c r="E148" i="83"/>
  <c r="AB64" i="83"/>
  <c r="AA64" i="83"/>
  <c r="Z64" i="83"/>
  <c r="Y64" i="83"/>
  <c r="W64" i="83"/>
  <c r="V64" i="83"/>
  <c r="U64" i="83"/>
  <c r="T64" i="83"/>
  <c r="R64" i="83"/>
  <c r="Q64" i="83"/>
  <c r="P64" i="83"/>
  <c r="O64" i="83"/>
  <c r="M64" i="83"/>
  <c r="L64" i="83"/>
  <c r="K64" i="83"/>
  <c r="J64" i="83"/>
  <c r="H64" i="83"/>
  <c r="G64" i="83"/>
  <c r="F64" i="83"/>
  <c r="E64" i="83"/>
  <c r="AA142" i="83"/>
  <c r="Z142" i="83"/>
  <c r="V142" i="83"/>
  <c r="U142" i="83"/>
  <c r="Q142" i="83"/>
  <c r="P142" i="83"/>
  <c r="L142" i="83"/>
  <c r="K142" i="83"/>
  <c r="G142" i="83"/>
  <c r="F142" i="83"/>
  <c r="E142" i="83"/>
  <c r="H142" i="83"/>
  <c r="H9" i="83"/>
  <c r="J9" i="83" s="1"/>
  <c r="M9" i="83" s="1"/>
  <c r="O9" i="83" s="1"/>
  <c r="R9" i="83" s="1"/>
  <c r="T9" i="83" s="1"/>
  <c r="W9" i="83" s="1"/>
  <c r="Y9" i="83" s="1"/>
  <c r="AB9" i="83" s="1"/>
  <c r="H8" i="83"/>
  <c r="J8" i="83" s="1"/>
  <c r="AA10" i="83"/>
  <c r="Z10" i="83"/>
  <c r="V10" i="83"/>
  <c r="U10" i="83"/>
  <c r="Q10" i="83"/>
  <c r="P10" i="83"/>
  <c r="L10" i="83"/>
  <c r="K10" i="83"/>
  <c r="G10" i="83"/>
  <c r="F10" i="83"/>
  <c r="E10" i="83"/>
  <c r="AB136" i="83"/>
  <c r="AA136" i="83"/>
  <c r="Z136" i="83"/>
  <c r="Y136" i="83"/>
  <c r="W136" i="83"/>
  <c r="V136" i="83"/>
  <c r="U136" i="83"/>
  <c r="T136" i="83"/>
  <c r="R136" i="83"/>
  <c r="Q136" i="83"/>
  <c r="P136" i="83"/>
  <c r="O136" i="83"/>
  <c r="M136" i="83"/>
  <c r="L136" i="83"/>
  <c r="K136" i="83"/>
  <c r="J136" i="83"/>
  <c r="H136" i="83"/>
  <c r="G136" i="83"/>
  <c r="F136" i="83"/>
  <c r="E136" i="83"/>
  <c r="AB130" i="83"/>
  <c r="AA130" i="83"/>
  <c r="Z130" i="83"/>
  <c r="Y130" i="83"/>
  <c r="W130" i="83"/>
  <c r="V130" i="83"/>
  <c r="U130" i="83"/>
  <c r="T130" i="83"/>
  <c r="R130" i="83"/>
  <c r="Q130" i="83"/>
  <c r="P130" i="83"/>
  <c r="O130" i="83"/>
  <c r="M130" i="83"/>
  <c r="L130" i="83"/>
  <c r="K130" i="83"/>
  <c r="J130" i="83"/>
  <c r="H130" i="83"/>
  <c r="G130" i="83"/>
  <c r="F130" i="83"/>
  <c r="E130" i="83"/>
  <c r="AB124" i="83"/>
  <c r="AA124" i="83"/>
  <c r="Z124" i="83"/>
  <c r="Y124" i="83"/>
  <c r="W124" i="83"/>
  <c r="V124" i="83"/>
  <c r="U124" i="83"/>
  <c r="T124" i="83"/>
  <c r="R124" i="83"/>
  <c r="Q124" i="83"/>
  <c r="P124" i="83"/>
  <c r="O124" i="83"/>
  <c r="M124" i="83"/>
  <c r="L124" i="83"/>
  <c r="K124" i="83"/>
  <c r="J124" i="83"/>
  <c r="H124" i="83"/>
  <c r="G124" i="83"/>
  <c r="F124" i="83"/>
  <c r="E124" i="83"/>
  <c r="AB118" i="83"/>
  <c r="AA118" i="83"/>
  <c r="Z118" i="83"/>
  <c r="Y118" i="83"/>
  <c r="W118" i="83"/>
  <c r="V118" i="83"/>
  <c r="U118" i="83"/>
  <c r="T118" i="83"/>
  <c r="R118" i="83"/>
  <c r="Q118" i="83"/>
  <c r="P118" i="83"/>
  <c r="O118" i="83"/>
  <c r="M118" i="83"/>
  <c r="L118" i="83"/>
  <c r="K118" i="83"/>
  <c r="J118" i="83"/>
  <c r="H118" i="83"/>
  <c r="G118" i="83"/>
  <c r="F118" i="83"/>
  <c r="E118" i="83"/>
  <c r="AB112" i="83"/>
  <c r="AA112" i="83"/>
  <c r="Z112" i="83"/>
  <c r="Y112" i="83"/>
  <c r="W112" i="83"/>
  <c r="V112" i="83"/>
  <c r="U112" i="83"/>
  <c r="T112" i="83"/>
  <c r="R112" i="83"/>
  <c r="Q112" i="83"/>
  <c r="P112" i="83"/>
  <c r="O112" i="83"/>
  <c r="M112" i="83"/>
  <c r="L112" i="83"/>
  <c r="K112" i="83"/>
  <c r="J112" i="83"/>
  <c r="H112" i="83"/>
  <c r="G112" i="83"/>
  <c r="F112" i="83"/>
  <c r="E112" i="83"/>
  <c r="AB100" i="83"/>
  <c r="AA100" i="83"/>
  <c r="Z100" i="83"/>
  <c r="Y100" i="83"/>
  <c r="W100" i="83"/>
  <c r="V100" i="83"/>
  <c r="U100" i="83"/>
  <c r="T100" i="83"/>
  <c r="R100" i="83"/>
  <c r="Q100" i="83"/>
  <c r="P100" i="83"/>
  <c r="O100" i="83"/>
  <c r="M100" i="83"/>
  <c r="L100" i="83"/>
  <c r="K100" i="83"/>
  <c r="J100" i="83"/>
  <c r="H100" i="83"/>
  <c r="G100" i="83"/>
  <c r="F100" i="83"/>
  <c r="E100" i="83"/>
  <c r="AB58" i="83"/>
  <c r="AA58" i="83"/>
  <c r="Z58" i="83"/>
  <c r="Y58" i="83"/>
  <c r="W58" i="83"/>
  <c r="V58" i="83"/>
  <c r="U58" i="83"/>
  <c r="T58" i="83"/>
  <c r="R58" i="83"/>
  <c r="Q58" i="83"/>
  <c r="P58" i="83"/>
  <c r="O58" i="83"/>
  <c r="M58" i="83"/>
  <c r="L58" i="83"/>
  <c r="K58" i="83"/>
  <c r="J58" i="83"/>
  <c r="H58" i="83"/>
  <c r="G58" i="83"/>
  <c r="F58" i="83"/>
  <c r="E58" i="83"/>
  <c r="AB28" i="83"/>
  <c r="AA28" i="83"/>
  <c r="Z28" i="83"/>
  <c r="Y28" i="83"/>
  <c r="W28" i="83"/>
  <c r="V28" i="83"/>
  <c r="U28" i="83"/>
  <c r="T28" i="83"/>
  <c r="R28" i="83"/>
  <c r="Q28" i="83"/>
  <c r="P28" i="83"/>
  <c r="O28" i="83"/>
  <c r="M28" i="83"/>
  <c r="L28" i="83"/>
  <c r="K28" i="83"/>
  <c r="J28" i="83"/>
  <c r="H28" i="83"/>
  <c r="G28" i="83"/>
  <c r="F28" i="83"/>
  <c r="E28" i="83"/>
  <c r="AB106" i="83"/>
  <c r="AA106" i="83"/>
  <c r="Z106" i="83"/>
  <c r="Y106" i="83"/>
  <c r="W106" i="83"/>
  <c r="V106" i="83"/>
  <c r="U106" i="83"/>
  <c r="T106" i="83"/>
  <c r="R106" i="83"/>
  <c r="Q106" i="83"/>
  <c r="P106" i="83"/>
  <c r="O106" i="83"/>
  <c r="M106" i="83"/>
  <c r="L106" i="83"/>
  <c r="K106" i="83"/>
  <c r="J106" i="83"/>
  <c r="H106" i="83"/>
  <c r="G106" i="83"/>
  <c r="F106" i="83"/>
  <c r="E106" i="83"/>
  <c r="AB94" i="83"/>
  <c r="AA94" i="83"/>
  <c r="Z94" i="83"/>
  <c r="Y94" i="83"/>
  <c r="W94" i="83"/>
  <c r="V94" i="83"/>
  <c r="U94" i="83"/>
  <c r="T94" i="83"/>
  <c r="R94" i="83"/>
  <c r="Q94" i="83"/>
  <c r="P94" i="83"/>
  <c r="O94" i="83"/>
  <c r="M94" i="83"/>
  <c r="L94" i="83"/>
  <c r="K94" i="83"/>
  <c r="J94" i="83"/>
  <c r="H94" i="83"/>
  <c r="G94" i="83"/>
  <c r="F94" i="83"/>
  <c r="E94" i="83"/>
  <c r="AB190" i="83"/>
  <c r="AA190" i="83"/>
  <c r="Z190" i="83"/>
  <c r="Y190" i="83"/>
  <c r="W190" i="83"/>
  <c r="V190" i="83"/>
  <c r="U190" i="83"/>
  <c r="T190" i="83"/>
  <c r="R190" i="83"/>
  <c r="Q190" i="83"/>
  <c r="P190" i="83"/>
  <c r="O190" i="83"/>
  <c r="M190" i="83"/>
  <c r="L190" i="83"/>
  <c r="K190" i="83"/>
  <c r="J190" i="83"/>
  <c r="H190" i="83"/>
  <c r="G190" i="83"/>
  <c r="F190" i="83"/>
  <c r="E190" i="83"/>
  <c r="AB52" i="83"/>
  <c r="AA52" i="83"/>
  <c r="Z52" i="83"/>
  <c r="Y52" i="83"/>
  <c r="W52" i="83"/>
  <c r="V52" i="83"/>
  <c r="U52" i="83"/>
  <c r="T52" i="83"/>
  <c r="R52" i="83"/>
  <c r="Q52" i="83"/>
  <c r="P52" i="83"/>
  <c r="O52" i="83"/>
  <c r="M52" i="83"/>
  <c r="L52" i="83"/>
  <c r="K52" i="83"/>
  <c r="J52" i="83"/>
  <c r="H52" i="83"/>
  <c r="G52" i="83"/>
  <c r="F52" i="83"/>
  <c r="E52" i="83"/>
  <c r="AA46" i="83"/>
  <c r="Z46" i="83"/>
  <c r="V46" i="83"/>
  <c r="U46" i="83"/>
  <c r="Q46" i="83"/>
  <c r="P46" i="83"/>
  <c r="L46" i="83"/>
  <c r="K46" i="83"/>
  <c r="G46" i="83"/>
  <c r="F46" i="83"/>
  <c r="E46" i="83"/>
  <c r="J46" i="83"/>
  <c r="Q21" i="83"/>
  <c r="Q22" i="83" s="1"/>
  <c r="H21" i="83"/>
  <c r="J21" i="83" s="1"/>
  <c r="M21" i="83" s="1"/>
  <c r="O21" i="83" s="1"/>
  <c r="H20" i="83"/>
  <c r="J20" i="83" s="1"/>
  <c r="AA22" i="83"/>
  <c r="Z22" i="83"/>
  <c r="V22" i="83"/>
  <c r="U22" i="83"/>
  <c r="P22" i="83"/>
  <c r="L22" i="83"/>
  <c r="K22" i="83"/>
  <c r="G22" i="83"/>
  <c r="F22" i="83"/>
  <c r="E22" i="83"/>
  <c r="AB178" i="83"/>
  <c r="AA178" i="83"/>
  <c r="Z178" i="83"/>
  <c r="Y178" i="83"/>
  <c r="W178" i="83"/>
  <c r="V178" i="83"/>
  <c r="U178" i="83"/>
  <c r="T178" i="83"/>
  <c r="R178" i="83"/>
  <c r="Q178" i="83"/>
  <c r="P178" i="83"/>
  <c r="O178" i="83"/>
  <c r="M178" i="83"/>
  <c r="L178" i="83"/>
  <c r="K178" i="83"/>
  <c r="J178" i="83"/>
  <c r="H178" i="83"/>
  <c r="G178" i="83"/>
  <c r="F178" i="83"/>
  <c r="E178" i="83"/>
  <c r="AB88" i="83"/>
  <c r="AA88" i="83"/>
  <c r="Z88" i="83"/>
  <c r="Y88" i="83"/>
  <c r="W88" i="83"/>
  <c r="V88" i="83"/>
  <c r="U88" i="83"/>
  <c r="T88" i="83"/>
  <c r="R88" i="83"/>
  <c r="Q88" i="83"/>
  <c r="P88" i="83"/>
  <c r="O88" i="83"/>
  <c r="M88" i="83"/>
  <c r="L88" i="83"/>
  <c r="K88" i="83"/>
  <c r="J88" i="83"/>
  <c r="H88" i="83"/>
  <c r="G88" i="83"/>
  <c r="F88" i="83"/>
  <c r="E88" i="83"/>
  <c r="AB82" i="83"/>
  <c r="AA82" i="83"/>
  <c r="Z82" i="83"/>
  <c r="Y82" i="83"/>
  <c r="W82" i="83"/>
  <c r="V82" i="83"/>
  <c r="U82" i="83"/>
  <c r="T82" i="83"/>
  <c r="R82" i="83"/>
  <c r="Q82" i="83"/>
  <c r="P82" i="83"/>
  <c r="O82" i="83"/>
  <c r="M82" i="83"/>
  <c r="L82" i="83"/>
  <c r="K82" i="83"/>
  <c r="J82" i="83"/>
  <c r="H82" i="83"/>
  <c r="G82" i="83"/>
  <c r="F82" i="83"/>
  <c r="E82" i="83"/>
  <c r="AB40" i="83"/>
  <c r="AA40" i="83"/>
  <c r="Z40" i="83"/>
  <c r="Y40" i="83"/>
  <c r="W40" i="83"/>
  <c r="V40" i="83"/>
  <c r="U40" i="83"/>
  <c r="T40" i="83"/>
  <c r="R40" i="83"/>
  <c r="Q40" i="83"/>
  <c r="P40" i="83"/>
  <c r="O40" i="83"/>
  <c r="M40" i="83"/>
  <c r="L40" i="83"/>
  <c r="K40" i="83"/>
  <c r="J40" i="83"/>
  <c r="H40" i="83"/>
  <c r="G40" i="83"/>
  <c r="F40" i="83"/>
  <c r="E40" i="83"/>
  <c r="AB184" i="83"/>
  <c r="AA184" i="83"/>
  <c r="Z184" i="83"/>
  <c r="Y184" i="83"/>
  <c r="W184" i="83"/>
  <c r="V184" i="83"/>
  <c r="U184" i="83"/>
  <c r="T184" i="83"/>
  <c r="R184" i="83"/>
  <c r="Q184" i="83"/>
  <c r="P184" i="83"/>
  <c r="O184" i="83"/>
  <c r="M184" i="83"/>
  <c r="L184" i="83"/>
  <c r="K184" i="83"/>
  <c r="J184" i="83"/>
  <c r="H184" i="83"/>
  <c r="G184" i="83"/>
  <c r="F184" i="83"/>
  <c r="E184" i="83"/>
  <c r="G195" i="83" l="1"/>
  <c r="G194" i="83"/>
  <c r="L194" i="83"/>
  <c r="AA194" i="83"/>
  <c r="V194" i="83"/>
  <c r="H194" i="83"/>
  <c r="V195" i="83"/>
  <c r="H195" i="83"/>
  <c r="W195" i="83"/>
  <c r="J195" i="83"/>
  <c r="Y195" i="83"/>
  <c r="P194" i="83"/>
  <c r="K195" i="83"/>
  <c r="Z195" i="83"/>
  <c r="Q194" i="83"/>
  <c r="L195" i="83"/>
  <c r="AA195" i="83"/>
  <c r="M195" i="83"/>
  <c r="AB195" i="83"/>
  <c r="E194" i="83"/>
  <c r="O195" i="83"/>
  <c r="F194" i="83"/>
  <c r="U194" i="83"/>
  <c r="P195" i="83"/>
  <c r="Q195" i="83"/>
  <c r="G47" i="5" s="1"/>
  <c r="R195" i="83"/>
  <c r="E195" i="83"/>
  <c r="T195" i="83"/>
  <c r="K194" i="83"/>
  <c r="Z194" i="83"/>
  <c r="F195" i="83"/>
  <c r="U195" i="83"/>
  <c r="R21" i="83"/>
  <c r="T21" i="83" s="1"/>
  <c r="W21" i="83" s="1"/>
  <c r="Y21" i="83" s="1"/>
  <c r="AB21" i="83" s="1"/>
  <c r="H10" i="83"/>
  <c r="H22" i="83"/>
  <c r="J142" i="83"/>
  <c r="J194" i="83" s="1"/>
  <c r="M8" i="83"/>
  <c r="J10" i="83"/>
  <c r="H46" i="83"/>
  <c r="M20" i="83"/>
  <c r="J22" i="83"/>
  <c r="G30" i="76" l="1"/>
  <c r="G31" i="5"/>
  <c r="G30" i="77"/>
  <c r="M142" i="83"/>
  <c r="M194" i="83" s="1"/>
  <c r="O8" i="83"/>
  <c r="M10" i="83"/>
  <c r="M46" i="83"/>
  <c r="O20" i="83"/>
  <c r="M22" i="83"/>
  <c r="O142" i="83" l="1"/>
  <c r="O194" i="83" s="1"/>
  <c r="R8" i="83"/>
  <c r="O10" i="83"/>
  <c r="O46" i="83"/>
  <c r="R20" i="83"/>
  <c r="O22" i="83"/>
  <c r="R142" i="83" l="1"/>
  <c r="R194" i="83" s="1"/>
  <c r="G34" i="5" s="1"/>
  <c r="T8" i="83"/>
  <c r="R10" i="83"/>
  <c r="R46" i="83"/>
  <c r="T20" i="83"/>
  <c r="R22" i="83"/>
  <c r="T142" i="83" l="1"/>
  <c r="T194" i="83" s="1"/>
  <c r="T10" i="83"/>
  <c r="W8" i="83"/>
  <c r="T46" i="83"/>
  <c r="W20" i="83"/>
  <c r="T22" i="83"/>
  <c r="W142" i="83" l="1"/>
  <c r="W194" i="83" s="1"/>
  <c r="G33" i="76" s="1"/>
  <c r="Y8" i="83"/>
  <c r="W10" i="83"/>
  <c r="W46" i="83"/>
  <c r="Y20" i="83"/>
  <c r="W22" i="83"/>
  <c r="Y142" i="83" l="1"/>
  <c r="Y194" i="83" s="1"/>
  <c r="AB142" i="83"/>
  <c r="AB194" i="83" s="1"/>
  <c r="G33" i="77" s="1"/>
  <c r="AB8" i="83"/>
  <c r="AB10" i="83" s="1"/>
  <c r="Y10" i="83"/>
  <c r="Y46" i="83"/>
  <c r="AB46" i="83"/>
  <c r="AB20" i="83"/>
  <c r="AB22" i="83" s="1"/>
  <c r="Y22" i="83"/>
  <c r="AB34" i="83" l="1"/>
  <c r="AA34" i="83"/>
  <c r="Z34" i="83"/>
  <c r="Y34" i="83"/>
  <c r="W34" i="83"/>
  <c r="V34" i="83"/>
  <c r="U34" i="83"/>
  <c r="T34" i="83"/>
  <c r="R34" i="83"/>
  <c r="Q34" i="83"/>
  <c r="P34" i="83"/>
  <c r="O34" i="83"/>
  <c r="M34" i="83"/>
  <c r="L34" i="83"/>
  <c r="K34" i="83"/>
  <c r="J34" i="83"/>
  <c r="H34" i="83"/>
  <c r="G34" i="83"/>
  <c r="F34" i="83"/>
  <c r="E34" i="83"/>
  <c r="Q193" i="83" l="1"/>
  <c r="T193" i="83"/>
  <c r="H193" i="83"/>
  <c r="E193" i="83"/>
  <c r="F193" i="83"/>
  <c r="G193" i="83"/>
  <c r="W193" i="83"/>
  <c r="K193" i="83"/>
  <c r="L193" i="83"/>
  <c r="AA193" i="83"/>
  <c r="Z193" i="83"/>
  <c r="O193" i="83"/>
  <c r="AB193" i="83"/>
  <c r="R193" i="83"/>
  <c r="U193" i="83"/>
  <c r="V193" i="83"/>
  <c r="J193" i="83"/>
  <c r="M193" i="83"/>
  <c r="P193" i="83"/>
  <c r="Y193" i="83"/>
  <c r="G14" i="77" l="1"/>
  <c r="G10" i="5"/>
  <c r="G21" i="5"/>
  <c r="G20" i="76"/>
  <c r="G14" i="76"/>
  <c r="G15" i="5"/>
  <c r="G20" i="77"/>
  <c r="J2" i="80" l="1"/>
  <c r="J1" i="80"/>
  <c r="I46" i="80"/>
  <c r="H46" i="80"/>
  <c r="G46" i="80"/>
  <c r="I45" i="80"/>
  <c r="H45" i="80"/>
  <c r="G45" i="80"/>
  <c r="I44" i="80"/>
  <c r="H44" i="80"/>
  <c r="G44" i="80"/>
  <c r="I43" i="80"/>
  <c r="H43" i="80"/>
  <c r="G43" i="80"/>
  <c r="I42" i="80"/>
  <c r="H42" i="80"/>
  <c r="G42" i="80"/>
  <c r="I41" i="80"/>
  <c r="H41" i="80"/>
  <c r="G41" i="80"/>
  <c r="I40" i="80"/>
  <c r="H40" i="80"/>
  <c r="G40" i="80"/>
  <c r="I39" i="80"/>
  <c r="H39" i="80"/>
  <c r="G39" i="80"/>
  <c r="I38" i="80"/>
  <c r="H38" i="80"/>
  <c r="G38" i="80"/>
  <c r="I37" i="80"/>
  <c r="H37" i="80"/>
  <c r="G37" i="80"/>
  <c r="I36" i="80"/>
  <c r="H36" i="80"/>
  <c r="G36" i="80"/>
  <c r="I35" i="80"/>
  <c r="H35" i="80"/>
  <c r="G35" i="80"/>
  <c r="B13" i="80"/>
  <c r="B14" i="80" s="1"/>
  <c r="B15" i="80" s="1"/>
  <c r="B16" i="80" s="1"/>
  <c r="B17" i="80" s="1"/>
  <c r="B18" i="80" s="1"/>
  <c r="B19" i="80" s="1"/>
  <c r="B20" i="80" s="1"/>
  <c r="B21" i="80" s="1"/>
  <c r="B22" i="80" s="1"/>
  <c r="B23" i="80" s="1"/>
  <c r="B24" i="80" s="1"/>
  <c r="B26" i="80" s="1"/>
  <c r="J34" i="80"/>
  <c r="J13" i="80" l="1"/>
  <c r="J14" i="80" s="1"/>
  <c r="J15" i="80" s="1"/>
  <c r="J16" i="80" s="1"/>
  <c r="J17" i="80" s="1"/>
  <c r="J18" i="80" s="1"/>
  <c r="J19" i="80" s="1"/>
  <c r="J20" i="80" s="1"/>
  <c r="J21" i="80" s="1"/>
  <c r="J22" i="80" s="1"/>
  <c r="J23" i="80" s="1"/>
  <c r="J24" i="80" s="1"/>
  <c r="J26" i="80" s="1"/>
  <c r="B34" i="80"/>
  <c r="B35" i="80" s="1"/>
  <c r="B36" i="80" s="1"/>
  <c r="B37" i="80" s="1"/>
  <c r="B38" i="80" s="1"/>
  <c r="B39" i="80" s="1"/>
  <c r="B40" i="80" s="1"/>
  <c r="B41" i="80" s="1"/>
  <c r="B42" i="80" s="1"/>
  <c r="B43" i="80" s="1"/>
  <c r="B44" i="80" s="1"/>
  <c r="B45" i="80" s="1"/>
  <c r="B46" i="80" s="1"/>
  <c r="B48" i="80" s="1"/>
  <c r="J35" i="80"/>
  <c r="J36" i="80" s="1"/>
  <c r="J37" i="80" s="1"/>
  <c r="J38" i="80" s="1"/>
  <c r="J39" i="80" s="1"/>
  <c r="J40" i="80" s="1"/>
  <c r="J41" i="80" s="1"/>
  <c r="J42" i="80" s="1"/>
  <c r="J43" i="80" s="1"/>
  <c r="J44" i="80" s="1"/>
  <c r="J45" i="80" s="1"/>
  <c r="J46" i="80" s="1"/>
  <c r="J48" i="80" s="1"/>
  <c r="B37" i="7" l="1"/>
  <c r="B35" i="7"/>
  <c r="B33" i="7"/>
  <c r="J52" i="11" l="1"/>
  <c r="J51" i="11"/>
  <c r="J49" i="11"/>
  <c r="J47" i="11"/>
  <c r="J46" i="11"/>
  <c r="J45" i="11"/>
  <c r="J43" i="11"/>
  <c r="J42" i="11"/>
  <c r="D53" i="11"/>
  <c r="J50" i="11" l="1"/>
  <c r="J44" i="11"/>
  <c r="J48" i="11"/>
  <c r="F53" i="11"/>
  <c r="H53" i="11"/>
  <c r="J41" i="11"/>
  <c r="J53" i="11" s="1"/>
  <c r="E37" i="7" s="1"/>
  <c r="H37" i="11" l="1"/>
  <c r="H36" i="11"/>
  <c r="F37" i="11"/>
  <c r="D37" i="11"/>
  <c r="D36" i="11" l="1"/>
  <c r="F36" i="11"/>
  <c r="C35" i="77" l="1"/>
  <c r="G71" i="77"/>
  <c r="G68" i="77"/>
  <c r="G67" i="77"/>
  <c r="G64" i="77"/>
  <c r="C35" i="76"/>
  <c r="G71" i="76"/>
  <c r="G69" i="76"/>
  <c r="G68" i="76"/>
  <c r="G64" i="76"/>
  <c r="C36" i="5" l="1"/>
  <c r="C60" i="77"/>
  <c r="C27" i="76"/>
  <c r="C27" i="77"/>
  <c r="C38" i="77" s="1"/>
  <c r="C39" i="77" s="1"/>
  <c r="C43" i="77" s="1"/>
  <c r="C48" i="77" s="1"/>
  <c r="G69" i="77"/>
  <c r="G67" i="76"/>
  <c r="G70" i="77"/>
  <c r="G70" i="76"/>
  <c r="C55" i="77"/>
  <c r="C55" i="76"/>
  <c r="C60" i="76"/>
  <c r="C38" i="76" l="1"/>
  <c r="C39" i="76" s="1"/>
  <c r="C43" i="76" s="1"/>
  <c r="C48" i="76" s="1"/>
  <c r="I33" i="1"/>
  <c r="D10" i="52" s="1"/>
  <c r="G33" i="1"/>
  <c r="B10" i="52" s="1"/>
  <c r="I35" i="1"/>
  <c r="D9" i="52" s="1"/>
  <c r="I32" i="1"/>
  <c r="I31" i="1"/>
  <c r="I29" i="1"/>
  <c r="H32" i="1"/>
  <c r="L32" i="1" s="1"/>
  <c r="H31" i="1"/>
  <c r="L31" i="1" s="1"/>
  <c r="H29" i="1"/>
  <c r="L29" i="1" s="1"/>
  <c r="G35" i="1"/>
  <c r="B9" i="52" s="1"/>
  <c r="G32" i="1"/>
  <c r="G31" i="1"/>
  <c r="G29" i="1"/>
  <c r="H30" i="1" l="1"/>
  <c r="L30" i="1" s="1"/>
  <c r="F11" i="75"/>
  <c r="E9" i="75"/>
  <c r="E8" i="75" s="1"/>
  <c r="G28" i="1"/>
  <c r="H34" i="1"/>
  <c r="L34" i="1" s="1"/>
  <c r="F12" i="75"/>
  <c r="H35" i="1"/>
  <c r="C9" i="52" s="1"/>
  <c r="F9" i="75"/>
  <c r="F8" i="75" s="1"/>
  <c r="F13" i="75" s="1"/>
  <c r="F15" i="75" s="1"/>
  <c r="H28" i="1"/>
  <c r="E11" i="75"/>
  <c r="G30" i="1"/>
  <c r="G9" i="75"/>
  <c r="G8" i="75" s="1"/>
  <c r="I28" i="1"/>
  <c r="G34" i="1"/>
  <c r="E12" i="75"/>
  <c r="I30" i="1"/>
  <c r="G11" i="75"/>
  <c r="G12" i="75"/>
  <c r="I34" i="1"/>
  <c r="D37" i="1"/>
  <c r="H33" i="1"/>
  <c r="H37" i="1" l="1"/>
  <c r="L28" i="1"/>
  <c r="L35" i="1"/>
  <c r="C10" i="52"/>
  <c r="L33" i="1"/>
  <c r="E13" i="75"/>
  <c r="E15" i="75" s="1"/>
  <c r="I37" i="1"/>
  <c r="D15" i="52" s="1"/>
  <c r="G13" i="75"/>
  <c r="G15" i="75" s="1"/>
  <c r="D24" i="1" l="1"/>
  <c r="D39" i="1" s="1"/>
  <c r="L37" i="1"/>
  <c r="C15" i="52"/>
  <c r="E17" i="7"/>
  <c r="D34" i="11" l="1"/>
  <c r="D18" i="11"/>
  <c r="H18" i="11"/>
  <c r="F18" i="11"/>
  <c r="J15" i="11"/>
  <c r="L15" i="11" s="1"/>
  <c r="J13" i="11"/>
  <c r="L13" i="11" s="1"/>
  <c r="J16" i="11"/>
  <c r="L16" i="11" s="1"/>
  <c r="J12" i="11"/>
  <c r="L12" i="11" s="1"/>
  <c r="J14" i="11"/>
  <c r="L14" i="11" s="1"/>
  <c r="J17" i="11"/>
  <c r="L17" i="11" s="1"/>
  <c r="L18" i="11" l="1"/>
  <c r="E21" i="7"/>
  <c r="F34" i="11"/>
  <c r="J18" i="11"/>
  <c r="J33" i="11" l="1"/>
  <c r="J25" i="11"/>
  <c r="J29" i="11"/>
  <c r="J32" i="11"/>
  <c r="J31" i="11"/>
  <c r="J27" i="11"/>
  <c r="J28" i="11"/>
  <c r="J30" i="11"/>
  <c r="J24" i="11"/>
  <c r="J26" i="11"/>
  <c r="J23" i="11"/>
  <c r="H34" i="11"/>
  <c r="J22" i="11"/>
  <c r="J36" i="11" l="1"/>
  <c r="J37" i="11"/>
  <c r="E29" i="7" s="1"/>
  <c r="E33" i="7" s="1"/>
  <c r="L23" i="11"/>
  <c r="L22" i="11"/>
  <c r="L24" i="11"/>
  <c r="J34" i="11"/>
  <c r="L36" i="11" l="1"/>
  <c r="E22" i="7" s="1"/>
  <c r="E24" i="1" l="1"/>
  <c r="L2" i="11" l="1"/>
  <c r="L1" i="11"/>
  <c r="B12" i="7"/>
  <c r="B13" i="7" s="1"/>
  <c r="G66" i="5"/>
  <c r="C62" i="5"/>
  <c r="C28" i="5"/>
  <c r="B16" i="7" l="1"/>
  <c r="B17" i="7" s="1"/>
  <c r="B18" i="7" s="1"/>
  <c r="B21" i="7" s="1"/>
  <c r="C39" i="5"/>
  <c r="C24" i="1"/>
  <c r="B22" i="7" l="1"/>
  <c r="B23" i="7" s="1"/>
  <c r="B25" i="7" s="1"/>
  <c r="B27" i="7" s="1"/>
  <c r="C40" i="5"/>
  <c r="B29" i="7" l="1"/>
  <c r="B31" i="7" s="1"/>
  <c r="B39" i="7" s="1"/>
  <c r="C44" i="5"/>
  <c r="C50" i="5" s="1"/>
  <c r="C57" i="5" l="1"/>
  <c r="G72" i="5" l="1"/>
  <c r="G71" i="5" l="1"/>
  <c r="G73" i="5" l="1"/>
  <c r="G70" i="5" l="1"/>
  <c r="G69" i="5" l="1"/>
  <c r="K28" i="1" l="1"/>
  <c r="M33" i="1" l="1"/>
  <c r="M31" i="1" l="1"/>
  <c r="K33" i="1"/>
  <c r="K31" i="1"/>
  <c r="M32" i="1" l="1"/>
  <c r="M28" i="1" l="1"/>
  <c r="K29" i="1" l="1"/>
  <c r="M29" i="1" l="1"/>
  <c r="K30" i="1" l="1"/>
  <c r="K34" i="1" l="1"/>
  <c r="M30" i="1" l="1"/>
  <c r="M34" i="1" l="1"/>
  <c r="K32" i="1" l="1"/>
  <c r="C37" i="1" l="1"/>
  <c r="C39" i="1" s="1"/>
  <c r="E37" i="1" l="1"/>
  <c r="E39" i="1" s="1"/>
  <c r="K35" i="1"/>
  <c r="K37" i="1" s="1"/>
  <c r="G37" i="1"/>
  <c r="B15" i="52" l="1"/>
  <c r="E12" i="7"/>
  <c r="M35" i="1"/>
  <c r="M37" i="1" s="1"/>
  <c r="L9" i="1" l="1"/>
  <c r="L10" i="1" s="1"/>
  <c r="K9" i="1" l="1"/>
  <c r="K10" i="1" s="1"/>
  <c r="M9" i="1" l="1"/>
  <c r="M10" i="1" s="1"/>
  <c r="M21" i="1" l="1"/>
  <c r="L21" i="1" l="1"/>
  <c r="K21" i="1" l="1"/>
  <c r="K11" i="1" l="1"/>
  <c r="L11" i="1" l="1"/>
  <c r="M11" i="1" l="1"/>
  <c r="M8" i="1" l="1"/>
  <c r="L8" i="1" l="1"/>
  <c r="K8" i="1"/>
  <c r="K22" i="1" l="1"/>
  <c r="G24" i="1"/>
  <c r="L22" i="1" l="1"/>
  <c r="H24" i="1"/>
  <c r="B8" i="52"/>
  <c r="B13" i="52" s="1"/>
  <c r="B17" i="52" s="1"/>
  <c r="E17" i="75" s="1"/>
  <c r="K24" i="1"/>
  <c r="E11" i="7"/>
  <c r="E13" i="7" s="1"/>
  <c r="G39" i="1"/>
  <c r="K39" i="1" s="1"/>
  <c r="E19" i="75" l="1"/>
  <c r="E18" i="75"/>
  <c r="M22" i="1"/>
  <c r="I24" i="1"/>
  <c r="E16" i="7"/>
  <c r="E18" i="7" s="1"/>
  <c r="L24" i="1"/>
  <c r="H39" i="1"/>
  <c r="L39" i="1" s="1"/>
  <c r="C8" i="52"/>
  <c r="C13" i="52" s="1"/>
  <c r="C17" i="52" s="1"/>
  <c r="F23" i="75" s="1"/>
  <c r="I39" i="1" l="1"/>
  <c r="M39" i="1" s="1"/>
  <c r="M24" i="1"/>
  <c r="D8" i="52"/>
  <c r="D13" i="52" s="1"/>
  <c r="D17" i="52" s="1"/>
  <c r="G31" i="75" s="1"/>
  <c r="G21" i="75"/>
  <c r="E21" i="75"/>
  <c r="F21" i="75"/>
  <c r="E42" i="75"/>
  <c r="E46" i="75" l="1"/>
  <c r="F43" i="75" s="1"/>
  <c r="E47" i="75"/>
  <c r="F44" i="75" s="1"/>
  <c r="F24" i="75"/>
  <c r="F25" i="75" s="1"/>
  <c r="F26" i="75" l="1"/>
  <c r="F27" i="75"/>
  <c r="F42" i="75" l="1"/>
  <c r="G29" i="75"/>
  <c r="F29" i="75"/>
  <c r="G32" i="75" l="1"/>
  <c r="G33" i="75" s="1"/>
  <c r="F46" i="75"/>
  <c r="F47" i="75"/>
  <c r="G44" i="75" s="1"/>
  <c r="G43" i="75" l="1"/>
  <c r="L28" i="11"/>
  <c r="L26" i="11"/>
  <c r="L33" i="11"/>
  <c r="L29" i="11"/>
  <c r="L30" i="11"/>
  <c r="L27" i="11"/>
  <c r="L32" i="11"/>
  <c r="L25" i="11"/>
  <c r="L31" i="11"/>
  <c r="G35" i="75"/>
  <c r="G42" i="75" s="1"/>
  <c r="G46" i="75" s="1"/>
  <c r="G34" i="75"/>
  <c r="L34" i="11" l="1"/>
  <c r="L37" i="11"/>
  <c r="E23" i="7" s="1"/>
  <c r="E25" i="7" s="1"/>
  <c r="E27" i="7" s="1"/>
  <c r="G39" i="75"/>
  <c r="G37" i="75"/>
  <c r="G47" i="75"/>
  <c r="E35" i="7" l="1"/>
  <c r="E39" i="7" s="1"/>
  <c r="G65" i="77" l="1"/>
  <c r="G65" i="76"/>
  <c r="G67" i="5"/>
  <c r="G23" i="5" l="1"/>
  <c r="G22" i="76" l="1"/>
  <c r="G22" i="77" l="1"/>
  <c r="G33" i="5" l="1"/>
  <c r="G32" i="77" l="1"/>
  <c r="G32" i="76" l="1"/>
  <c r="G20" i="5" l="1"/>
  <c r="G19" i="76" l="1"/>
  <c r="G19" i="77" l="1"/>
  <c r="G63" i="77" l="1"/>
  <c r="G62" i="77" l="1"/>
  <c r="E60" i="77"/>
  <c r="G60" i="77" s="1"/>
  <c r="G66" i="77"/>
  <c r="G65" i="5" l="1"/>
  <c r="G63" i="76"/>
  <c r="G46" i="76" s="1"/>
  <c r="G48" i="5" l="1"/>
  <c r="G46" i="77"/>
  <c r="G66" i="76"/>
  <c r="G68" i="5"/>
  <c r="G32" i="5" s="1"/>
  <c r="G31" i="76" s="1"/>
  <c r="G31" i="77" s="1"/>
  <c r="G62" i="76"/>
  <c r="E60" i="76"/>
  <c r="G60" i="76" s="1"/>
  <c r="G64" i="5"/>
  <c r="G18" i="5" s="1"/>
  <c r="E62" i="5"/>
  <c r="G62" i="5" s="1"/>
  <c r="G17" i="76" l="1"/>
  <c r="G17" i="77" s="1"/>
  <c r="G9" i="5" l="1"/>
  <c r="G14" i="5" s="1"/>
  <c r="G9" i="76" l="1"/>
  <c r="G13" i="76" s="1"/>
  <c r="G9" i="77" l="1"/>
  <c r="G13" i="77" s="1"/>
  <c r="G12" i="5"/>
  <c r="G10" i="76" s="1"/>
  <c r="G12" i="77" l="1"/>
  <c r="G12" i="76"/>
  <c r="G10" i="77" s="1"/>
  <c r="G17" i="5" l="1"/>
  <c r="G16" i="76" l="1"/>
  <c r="G16" i="77"/>
  <c r="G38" i="5" l="1"/>
  <c r="G25" i="5" l="1"/>
  <c r="G19" i="5" s="1"/>
  <c r="E28" i="5"/>
  <c r="G28" i="5" l="1"/>
  <c r="G24" i="76" l="1"/>
  <c r="G18" i="76" s="1"/>
  <c r="E27" i="76"/>
  <c r="G27" i="76" l="1"/>
  <c r="G24" i="77" l="1"/>
  <c r="G18" i="77" s="1"/>
  <c r="E27" i="77"/>
  <c r="G27" i="77" l="1"/>
  <c r="G54" i="5" l="1"/>
  <c r="G52" i="76" l="1"/>
  <c r="G55" i="5" l="1"/>
  <c r="G52" i="77" l="1"/>
  <c r="G46" i="5" l="1"/>
  <c r="G45" i="76" l="1"/>
  <c r="G45" i="77"/>
  <c r="G53" i="5" l="1"/>
  <c r="E36" i="5" l="1"/>
  <c r="G30" i="5"/>
  <c r="G37" i="76"/>
  <c r="G36" i="5" l="1"/>
  <c r="G39" i="5" s="1"/>
  <c r="G40" i="5" s="1"/>
  <c r="E39" i="5"/>
  <c r="E40" i="5" s="1"/>
  <c r="E35" i="76" l="1"/>
  <c r="G29" i="76"/>
  <c r="G37" i="77"/>
  <c r="E35" i="77" l="1"/>
  <c r="G29" i="77"/>
  <c r="G35" i="76"/>
  <c r="G38" i="76" s="1"/>
  <c r="G39" i="76" s="1"/>
  <c r="E38" i="76"/>
  <c r="E39" i="76" s="1"/>
  <c r="G35" i="77" l="1"/>
  <c r="G38" i="77" s="1"/>
  <c r="G39" i="77" s="1"/>
  <c r="E38" i="77"/>
  <c r="E39" i="77" s="1"/>
  <c r="G53" i="76" l="1"/>
  <c r="G51" i="76" l="1"/>
  <c r="G53" i="77" l="1"/>
  <c r="G51" i="77" l="1"/>
  <c r="G41" i="77" l="1"/>
  <c r="E43" i="77"/>
  <c r="G43" i="77" l="1"/>
  <c r="E48" i="77"/>
  <c r="G48" i="77" s="1"/>
  <c r="G42" i="5" l="1"/>
  <c r="E44" i="5"/>
  <c r="G57" i="77"/>
  <c r="E55" i="77" l="1"/>
  <c r="G55" i="77" s="1"/>
  <c r="G74" i="77" s="1"/>
  <c r="G56" i="77"/>
  <c r="E50" i="5"/>
  <c r="G50" i="5" s="1"/>
  <c r="G44" i="5"/>
  <c r="G59" i="5"/>
  <c r="G41" i="76" l="1"/>
  <c r="E43" i="76"/>
  <c r="G58" i="5"/>
  <c r="E57" i="5"/>
  <c r="G57" i="5" s="1"/>
  <c r="G76" i="5" s="1"/>
  <c r="G43" i="76" l="1"/>
  <c r="E48" i="76"/>
  <c r="G48" i="76" s="1"/>
  <c r="G57" i="76"/>
  <c r="G56" i="76" l="1"/>
  <c r="E55" i="76"/>
  <c r="G55" i="76" s="1"/>
  <c r="G74" i="76" s="1"/>
</calcChain>
</file>

<file path=xl/sharedStrings.xml><?xml version="1.0" encoding="utf-8"?>
<sst xmlns="http://schemas.openxmlformats.org/spreadsheetml/2006/main" count="614" uniqueCount="306">
  <si>
    <t>Original Filing</t>
  </si>
  <si>
    <t>Compliance Filing</t>
  </si>
  <si>
    <t>Revenue Requirement</t>
  </si>
  <si>
    <t>Fuel and Purchased Power</t>
  </si>
  <si>
    <t>Non Fuel O&amp;M -Labour</t>
  </si>
  <si>
    <t>Non Fuel O&amp;M -Other</t>
  </si>
  <si>
    <t>Depreciation and Amortization</t>
  </si>
  <si>
    <t>Return on Rate Base</t>
  </si>
  <si>
    <t>A</t>
  </si>
  <si>
    <t>Total Revenue Requirement</t>
  </si>
  <si>
    <t>Revenues at Existing Rates</t>
  </si>
  <si>
    <t>Residential</t>
  </si>
  <si>
    <t>Commercial</t>
  </si>
  <si>
    <t>Industrial</t>
  </si>
  <si>
    <t>Streetlight and Sentinel Light</t>
  </si>
  <si>
    <t>Wholesale</t>
  </si>
  <si>
    <t>Secondary Sales revenues</t>
  </si>
  <si>
    <t>Rider J Revenues</t>
  </si>
  <si>
    <t>Other Revenue</t>
  </si>
  <si>
    <t>B</t>
  </si>
  <si>
    <t>Total revenues at existing rates</t>
  </si>
  <si>
    <t>C=A-B</t>
  </si>
  <si>
    <t>Required GRA rate increase</t>
  </si>
  <si>
    <t>Less: Other Revenues</t>
  </si>
  <si>
    <t>Less: Secondary Sales</t>
  </si>
  <si>
    <t>Revenue Required from Firm Rates</t>
  </si>
  <si>
    <t>Line #</t>
  </si>
  <si>
    <t>1a</t>
  </si>
  <si>
    <t>$000</t>
  </si>
  <si>
    <t>1b</t>
  </si>
  <si>
    <t xml:space="preserve">Consolidated Firm Industrial Sales Revenues - Base Rates </t>
  </si>
  <si>
    <t>2a</t>
  </si>
  <si>
    <t>2b</t>
  </si>
  <si>
    <t>3=1+2</t>
  </si>
  <si>
    <t>Total Consolidated Firm Sales Revenues at existing rates</t>
  </si>
  <si>
    <t>5a=4/3</t>
  </si>
  <si>
    <t>Required Rate Increase on total Consolidated Revenues</t>
  </si>
  <si>
    <t>%</t>
  </si>
  <si>
    <t>5b=4/(1a+1b)</t>
  </si>
  <si>
    <t>Rider J Increase Required</t>
  </si>
  <si>
    <t>Rider J Required</t>
  </si>
  <si>
    <t>Existing Rider J - non-industrial</t>
  </si>
  <si>
    <t>Existing Rider J - industrial</t>
  </si>
  <si>
    <t>Total Rider J with increases - non-industrial</t>
  </si>
  <si>
    <t>Total Rider J with increases - industrial</t>
  </si>
  <si>
    <t>Notes:</t>
  </si>
  <si>
    <t>Adjustments</t>
  </si>
  <si>
    <t>in $000</t>
  </si>
  <si>
    <t>Calculation of Rate Base</t>
  </si>
  <si>
    <t>Property, Plant and Equipment</t>
  </si>
  <si>
    <t>Accumulated Amortization</t>
  </si>
  <si>
    <t>Construction-in-progress</t>
  </si>
  <si>
    <t xml:space="preserve">Miscellaneous reserves </t>
  </si>
  <si>
    <t>Total Deductions</t>
  </si>
  <si>
    <t>Less: Studies in Progress</t>
  </si>
  <si>
    <t>Total Additions</t>
  </si>
  <si>
    <t>Previous Year Ending Balance</t>
  </si>
  <si>
    <t>Current Year Ending Balance</t>
  </si>
  <si>
    <t>Mid-year Balance</t>
  </si>
  <si>
    <t>Rate Case</t>
  </si>
  <si>
    <t>Working Capital requirements</t>
  </si>
  <si>
    <t>Gross Mid-year Net Rate Base</t>
  </si>
  <si>
    <t>Net Mid-year Contributions</t>
  </si>
  <si>
    <t>Net Mid-year Net Rate Base</t>
  </si>
  <si>
    <t>Average Cost of Capital</t>
  </si>
  <si>
    <t>Cost of debt</t>
  </si>
  <si>
    <t>ROE</t>
  </si>
  <si>
    <t>Return on rate base</t>
  </si>
  <si>
    <t>Debt</t>
  </si>
  <si>
    <t>Net Amortization</t>
  </si>
  <si>
    <t>Fixed Asset Depreciation</t>
  </si>
  <si>
    <t>Customer contribution</t>
  </si>
  <si>
    <t>Change</t>
  </si>
  <si>
    <t>Amortization of fire insurance recoveries</t>
  </si>
  <si>
    <t>Disallowed Depreciation</t>
  </si>
  <si>
    <t>Amortization of deferred charges</t>
  </si>
  <si>
    <t>Feasibility and Relicensing</t>
  </si>
  <si>
    <t>Dam safety</t>
  </si>
  <si>
    <t>Vegetation Management</t>
  </si>
  <si>
    <t>Total Impact to Revenue Requirement</t>
  </si>
  <si>
    <t>Line No.</t>
  </si>
  <si>
    <t>Reference</t>
  </si>
  <si>
    <t>Table 1.1</t>
  </si>
  <si>
    <t>Revenue Shortfall/(Surplus)</t>
  </si>
  <si>
    <t>L1 - L2</t>
  </si>
  <si>
    <t>Interim Rider J collections</t>
  </si>
  <si>
    <t>AEY retail revenues at Base Rates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</si>
  <si>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</si>
  <si>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</si>
  <si>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</si>
  <si>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</si>
  <si>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</si>
  <si>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</si>
  <si>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</si>
  <si>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</si>
  <si>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</si>
  <si>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</si>
  <si>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</si>
  <si>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Month</t>
  </si>
  <si>
    <t>C</t>
  </si>
  <si>
    <t>YEC Retail Non-Industrial Base Rate Revenue Forecast</t>
  </si>
  <si>
    <t>YEC Industrial Base Rate Revenue Forecast</t>
  </si>
  <si>
    <t>December</t>
  </si>
  <si>
    <t>Total</t>
  </si>
  <si>
    <t>Contributions</t>
  </si>
  <si>
    <t>Intangibles</t>
  </si>
  <si>
    <t>Total Consolidated Base Rate Revenues</t>
  </si>
  <si>
    <t>Table 1.1:
Summary of Changes to the Revenue Requirement and Revenues at Existing Rates ($000)</t>
  </si>
  <si>
    <t>Additional Firm Rate Revenues Required</t>
  </si>
  <si>
    <r>
      <t>Consolidated Firm Retail Sales Revenues - Base Rates</t>
    </r>
    <r>
      <rPr>
        <vertAlign val="superscript"/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 xml:space="preserve"> </t>
    </r>
  </si>
  <si>
    <t>8=6-3</t>
  </si>
  <si>
    <t>9=7-8</t>
  </si>
  <si>
    <t>10a=9/6</t>
  </si>
  <si>
    <t>10b=9/(1a+1b)</t>
  </si>
  <si>
    <t>11=6 * 10a</t>
  </si>
  <si>
    <t>YEC Firm Retail Base Rates Revenues</t>
  </si>
  <si>
    <t>AEY Firm Retail Base Rates Revenues</t>
  </si>
  <si>
    <t>1a (i)</t>
  </si>
  <si>
    <t>1a (ii)</t>
  </si>
  <si>
    <t>2024 Year-end balance</t>
  </si>
  <si>
    <t>Compliance Filing Revenue Requirement</t>
  </si>
  <si>
    <t>Revenues at pre-GRA rates</t>
  </si>
  <si>
    <t>2026 Forecast</t>
  </si>
  <si>
    <t>6=3 + (1a+1b)* 5b</t>
  </si>
  <si>
    <t>L4 - L5</t>
  </si>
  <si>
    <t>NBV of Disallowed Assets</t>
  </si>
  <si>
    <t>Total Incremental Revenues</t>
  </si>
  <si>
    <t>IPP Connections Customer Contributions</t>
  </si>
  <si>
    <t>Deferred Costs</t>
  </si>
  <si>
    <t>Reference to YUB Order 2026-01</t>
  </si>
  <si>
    <t>Table 1.2: YEC 2025, 2026 and 2027 Compliance Filing Revenue Required from Rates ($000s)</t>
  </si>
  <si>
    <t>Forecast</t>
  </si>
  <si>
    <t>Consolidated Rider J Revenues</t>
  </si>
  <si>
    <t>AEY Rider R Revenues</t>
  </si>
  <si>
    <t>4=Table 4.1</t>
  </si>
  <si>
    <t>Retail Revenue increase required in 2025</t>
  </si>
  <si>
    <t>Total Consolidated Firm Sales Revenues with 2025 Increase</t>
  </si>
  <si>
    <t>7=Table 4.1</t>
  </si>
  <si>
    <t>Retail Revenue increase required in 2026</t>
  </si>
  <si>
    <t>To Be Recovered from 2025 Increase</t>
  </si>
  <si>
    <t>Net Retail Revenue increase required in 2026</t>
  </si>
  <si>
    <t>Total Consolidated Firm Sales Revenues with 2026 Increase</t>
  </si>
  <si>
    <t>12=Table 4.1</t>
  </si>
  <si>
    <t>Retail Revenue increase required in 2027</t>
  </si>
  <si>
    <t>13=11-3</t>
  </si>
  <si>
    <t>To Be Recovered from 2025 and 2026 Increases</t>
  </si>
  <si>
    <t>14=12-13</t>
  </si>
  <si>
    <t>Net Retail Revenue increase required in 2027</t>
  </si>
  <si>
    <t>15a=14/11</t>
  </si>
  <si>
    <t>15b=14/(1a+1b)</t>
  </si>
  <si>
    <t>16=11 * 15a</t>
  </si>
  <si>
    <t>Total Consolidated Firm Sales Revenues with 2027 Increase</t>
  </si>
  <si>
    <t>17=12/3</t>
  </si>
  <si>
    <t>Total Cumulative 2025 - 2027 Rate Increases</t>
  </si>
  <si>
    <t>18=5b, 10b, 15b</t>
  </si>
  <si>
    <t>21=18+19</t>
  </si>
  <si>
    <t>22=18+20</t>
  </si>
  <si>
    <t>1. Total Consolidated Retail Revenues at existing Base Rates include revenues from YEC and AEY's residential, general service and streetlight sales.</t>
  </si>
  <si>
    <t>Table 1.3: Calculation of Required 2025, 2026 and 2027 Rate Increases and Rider J</t>
  </si>
  <si>
    <t>YUB Order 2026-01 Compliance Filing</t>
  </si>
  <si>
    <t>April 1, 2026 and January 1, 2027 Rate Implementation</t>
  </si>
  <si>
    <t>July 1, 2025 - December 31, 2025 Interim Rider J Collections</t>
  </si>
  <si>
    <t>January 1, 2026 - March 31, 2026 Interim Rider J Collections</t>
  </si>
  <si>
    <t>April 1, 2026 - December 31, 2026 Rider J Collections at final rates</t>
  </si>
  <si>
    <t>L7 + L8 + L9</t>
  </si>
  <si>
    <t>L3 + L6 - L10</t>
  </si>
  <si>
    <t>Table 7 of Appendix A of the Board Order 2026-01 [reference to Undertaking #13]</t>
  </si>
  <si>
    <t>Thermal consumables</t>
  </si>
  <si>
    <t>Diesel rental costs</t>
  </si>
  <si>
    <t>Insurance</t>
  </si>
  <si>
    <t>Brushing cost</t>
  </si>
  <si>
    <t>Table 10 of Appendix A of the Board Order 2026-01 [reference to Undertaking #13]</t>
  </si>
  <si>
    <t>Undertaking #13</t>
  </si>
  <si>
    <t>Paragraph 173 of Appendix A of the Board Order 2026-01</t>
  </si>
  <si>
    <t>CEO and Director Evaluation costs</t>
  </si>
  <si>
    <t>Yukon University Research Grant costs</t>
  </si>
  <si>
    <t>Paragraph 188 of Appendix A of the Board Order 2026-01</t>
  </si>
  <si>
    <t>2025 Year-end balance</t>
  </si>
  <si>
    <t>2026 Year-end balance</t>
  </si>
  <si>
    <t>2027 Year-end balance</t>
  </si>
  <si>
    <t>S164-R1 Reactor Refurbishment</t>
  </si>
  <si>
    <t>WG0 Major Plant Overhaul</t>
  </si>
  <si>
    <t>Lewes Gate/Seal Refurbishment</t>
  </si>
  <si>
    <t>Table 17 of Appendix A of the Board Order 2026-01 [reference to Undertaking #13]</t>
  </si>
  <si>
    <t>Less: Revenues from Firm Sales at Existing Rates [includes pre-GRA Rider J revenues]</t>
  </si>
  <si>
    <t>2027 Forecast</t>
  </si>
  <si>
    <t>Incremental Rider J Revenues</t>
  </si>
  <si>
    <t>April -December 2026</t>
  </si>
  <si>
    <t>January-March 2026</t>
  </si>
  <si>
    <t>Consolidated Revenues at Base Rates for April 1, 2026 to December 31, 2026</t>
  </si>
  <si>
    <t>True-up Rider J1 collections April 1, 2026 to December 31, 2026</t>
  </si>
  <si>
    <t>Net Remaining 2025-26 Revenue Shortfall True-up</t>
  </si>
  <si>
    <t>Net 2025-26 Revenue Shortfall True-up</t>
  </si>
  <si>
    <t>L12 x L13</t>
  </si>
  <si>
    <t>L11 - L14</t>
  </si>
  <si>
    <t>L15 / L16</t>
  </si>
  <si>
    <t>Consolidated Revenues at Base Rates for January 1, 2027 to December 31, 2027</t>
  </si>
  <si>
    <t>2025-27 GRA Temporary Revenue Shortfall True-up Rider J1 effective April 1, 2026*</t>
  </si>
  <si>
    <t>2025-27 GRA Temporary Revenue Shortfall True-up Rider J1 effective January 1, 2027*</t>
  </si>
  <si>
    <t>2023 Actual</t>
  </si>
  <si>
    <t>2024 Actual</t>
  </si>
  <si>
    <t>2025 Forecast</t>
  </si>
  <si>
    <t>Opening WIP</t>
  </si>
  <si>
    <t>Capital Expen</t>
  </si>
  <si>
    <t>Closing WIP</t>
  </si>
  <si>
    <t>Wareham Dam Spillway Project - Tunnel</t>
  </si>
  <si>
    <t>Thermal Replacement (16.5 MW)</t>
  </si>
  <si>
    <r>
      <t>Fuel Price Variance [Original]</t>
    </r>
    <r>
      <rPr>
        <b/>
        <vertAlign val="superscript"/>
        <sz val="10"/>
        <rFont val="Arial"/>
        <family val="2"/>
      </rPr>
      <t>1</t>
    </r>
  </si>
  <si>
    <r>
      <t>Fuel Price Variance [Revised]</t>
    </r>
    <r>
      <rPr>
        <b/>
        <vertAlign val="superscript"/>
        <sz val="10"/>
        <rFont val="Arial"/>
        <family val="2"/>
      </rPr>
      <t>2</t>
    </r>
  </si>
  <si>
    <r>
      <t>RS 32 SS Adjustment</t>
    </r>
    <r>
      <rPr>
        <b/>
        <vertAlign val="superscript"/>
        <sz val="10"/>
        <rFont val="Arial"/>
        <family val="2"/>
      </rPr>
      <t>3</t>
    </r>
  </si>
  <si>
    <t>Rider F Surcharge - Industrial</t>
  </si>
  <si>
    <t>Rider F Surcharge - CIS</t>
  </si>
  <si>
    <t>Inter-company Transfer</t>
  </si>
  <si>
    <t>Balance</t>
  </si>
  <si>
    <t>D</t>
  </si>
  <si>
    <t>E</t>
  </si>
  <si>
    <t>F</t>
  </si>
  <si>
    <t>G</t>
  </si>
  <si>
    <t>Based on 2023/24 GRA inputs</t>
  </si>
  <si>
    <t>YEC 2025-27 GRA</t>
  </si>
  <si>
    <t>FPVA 2025 Opening Balance</t>
  </si>
  <si>
    <t>Based on 2025-27 GRA inputs</t>
  </si>
  <si>
    <t>December 31, 2025 Balance</t>
  </si>
  <si>
    <t>Revised December 31, 2025 Balance for YEC</t>
  </si>
  <si>
    <t>1. Based on 2023/24 GRA fuel prices and fuel efficiencies.</t>
  </si>
  <si>
    <t>2. Based on 2025-27 GRA fuel prices and fuel efficiencies.</t>
  </si>
  <si>
    <t>3. Secondary Sales rate related adjustments.</t>
  </si>
  <si>
    <t>Customer Extensions</t>
  </si>
  <si>
    <t>Customer Extensions Contributions</t>
  </si>
  <si>
    <t xml:space="preserve">SCADA Upgrade Program </t>
  </si>
  <si>
    <t>Aishihik 25-Year Water Use License Renewal</t>
  </si>
  <si>
    <t>AGS 5-Year Fisheries Act Authorization</t>
  </si>
  <si>
    <t>Battery Energy Storage System Contributions</t>
  </si>
  <si>
    <t>Substation Protection and Control Minor Upgrades</t>
  </si>
  <si>
    <t>IPP Connections</t>
  </si>
  <si>
    <t>WRGS Long-term Water Use License Renewal</t>
  </si>
  <si>
    <t>ERP Replacement</t>
  </si>
  <si>
    <t>Lewes River Boat Lock</t>
  </si>
  <si>
    <t>MGS 5-year Water Use License Renewal</t>
  </si>
  <si>
    <t>SharePoint Upgrades</t>
  </si>
  <si>
    <t>Network Software Traffic Shaping</t>
  </si>
  <si>
    <t>System Wide Stability Study</t>
  </si>
  <si>
    <t>Renewable Diesel Pilot Project</t>
  </si>
  <si>
    <t>SDIC Program Development</t>
  </si>
  <si>
    <t>WG1,2,3 Exhaust Blanket Replacement</t>
  </si>
  <si>
    <t>S250 Callison System Preliminary Engineering</t>
  </si>
  <si>
    <t>EAM System Enhancements Blanket</t>
  </si>
  <si>
    <t>IT Security Audit</t>
  </si>
  <si>
    <t>Capital Planning and Tracking Software</t>
  </si>
  <si>
    <t>Whitehorse Power Centres</t>
  </si>
  <si>
    <t>System Fire Protection Assessment</t>
  </si>
  <si>
    <t>Tailrace Gate Certifications *</t>
  </si>
  <si>
    <t>PP&amp;E</t>
  </si>
  <si>
    <t>Capital and Deferred Projects</t>
  </si>
  <si>
    <t>Totals</t>
  </si>
  <si>
    <t>Column references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</si>
  <si>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</si>
  <si>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</si>
  <si>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</si>
  <si>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</si>
  <si>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</si>
  <si>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</si>
  <si>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</si>
  <si>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</si>
  <si>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</si>
  <si>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</si>
  <si>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</si>
  <si>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</si>
  <si>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</si>
  <si>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See Table 1.1-2, column F</t>
  </si>
  <si>
    <t>See Table 1.1-2, column J</t>
  </si>
  <si>
    <t>2024 Year-end balance above</t>
  </si>
  <si>
    <t>See Table 1.1-2, column L</t>
  </si>
  <si>
    <t>See Table 1.1-1a</t>
  </si>
  <si>
    <t>See Table 1.1-2, column N</t>
  </si>
  <si>
    <t>See Table 1.1-2, column P</t>
  </si>
  <si>
    <t>See Table 1.1-1b</t>
  </si>
  <si>
    <t>2025 Year-end balance above</t>
  </si>
  <si>
    <t>See Table 1.1-2, column R</t>
  </si>
  <si>
    <t>See Table 1.1-2, column T</t>
  </si>
  <si>
    <t>Table 1.1 -1c. Adjustments to the Ratebase, Return on Ratebase and Amortization Expense for 2027</t>
  </si>
  <si>
    <t>Table 1.1 -1b. Adjustments to the Ratebase, Return on Ratebase and Amortization Expense for 2026</t>
  </si>
  <si>
    <t>Table 1.1 -1a. Adjustments to the Ratebase, Return on Ratebase and Amortization Expense for 2025</t>
  </si>
  <si>
    <t>Please see Table 1.1-1</t>
  </si>
  <si>
    <t>Removal of Net Salvage provision</t>
  </si>
  <si>
    <t>Change in fixed asset depreciation [see Schedules 3A in Tab 7]</t>
  </si>
  <si>
    <t>Change in fixed asset depreciation in 2025 and 2026 [see Schedules 3A in Tab 7]</t>
  </si>
  <si>
    <t>Change in fixed asset depreciation in 2025, 2026 and 2027 [see Schedules 3A in Tab 7]</t>
  </si>
  <si>
    <t>See response to Directive #9 [removal of $0.350M/year Net Salvage appropriation]</t>
  </si>
  <si>
    <t>See response to Directive #9 [removal of $0.350M/year Net Salvage appropriation for 2025 and 2026]</t>
  </si>
  <si>
    <t>See response to Directive #16 [2025 year-end NBV]</t>
  </si>
  <si>
    <t>See response to Directive #16 [2026 year-end NBV]</t>
  </si>
  <si>
    <t>See response to Directive #16 [2027 year-end NBV]</t>
  </si>
  <si>
    <t>See response to Directive #9 [removal of $0.350M/year Net Salvage appropriation for 2025, 2026 and 2027]</t>
  </si>
  <si>
    <t>Change in spending</t>
  </si>
  <si>
    <t>Change in amortization expense</t>
  </si>
  <si>
    <t>Deferred Costs and Intangible Assets [net of amortization]</t>
  </si>
  <si>
    <t>Table 1.1 -2. Adjustments to the Capital and Deferred Projects ($000)</t>
  </si>
  <si>
    <t>Compl. Projects</t>
  </si>
  <si>
    <t>Table 1.1-4</t>
  </si>
  <si>
    <t>Table 1.1-3. Determination of the 2025, 2026 and 2027 Revenue Shortfall True-up Rider</t>
  </si>
  <si>
    <t>Table 1.1-4 Consolidated Revenues and Interim Rider J Revenue Calculation for True-up</t>
  </si>
  <si>
    <t>See Table 1.1-2, column K [mid-year]</t>
  </si>
  <si>
    <t>Change in amortization expense [mid-year]</t>
  </si>
  <si>
    <t>Note *). This is an incremental true-up Rider. The existing true-up Rider J1 from the 2023/24 GRA is 9.45%, which expires on December 31, 2026. With the new incremental 2025-27 GRA true-up rider of 6.46%, the Rider J1 for April 1, 2026 to December 31, 2026 will be 15.91% [9.45%+6.46%]. The new true-up Rider J1, effective January 1, 2027, will be 14.60%.</t>
  </si>
  <si>
    <t>Table 1.1 -5. Fuel Variance Calculations for 2025 ($000)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</si>
</sst>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6" formatCode="_(* #,##0.00_);_(* \(#,##0.00\);_(* &quot;-&quot;??_);_(@_)"/>
    <numFmt numFmtId="167" formatCode="#,##0.0"/>
    <numFmt numFmtId="168" formatCode="_-* #,##0.0_-;\-* #,##0.0_-;_-* &quot;-&quot;??_-;_-@_-"/>
    <numFmt numFmtId="169" formatCode="_(* #,##0_);_(* \(#,##0\);_(* &quot;-&quot;??_);_(@_)"/>
    <numFmt numFmtId="171" formatCode="General_)"/>
    <numFmt numFmtId="172" formatCode="_(&quot;$&quot;* #,##0.00_);_(&quot;$&quot;* \(#,##0.00\);_(&quot;$&quot;* &quot;-&quot;??_);_(@_)"/>
    <numFmt numFmtId="173" formatCode="#,##0.0000000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Helv"/>
    </font>
    <font>
      <sz val="10"/>
      <name val="Courier"/>
      <family val="3"/>
    </font>
    <font>
      <sz val="10"/>
      <name val="MS Sans Serif"/>
      <family val="2"/>
    </font>
    <font>
      <sz val="10"/>
      <name val="Tahoma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0"/>
      <color theme="0"/>
      <name val="Tahoma"/>
      <family val="2"/>
    </font>
    <font>
      <u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sz val="9"/>
      <color theme="1"/>
      <name val="Tahoma"/>
      <family val="2"/>
    </font>
    <font>
      <i/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vertAlign val="superscript"/>
      <sz val="10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5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20" fillId="0" borderId="0"/>
    <xf numFmtId="40" fontId="21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2" fillId="0" borderId="0"/>
    <xf numFmtId="169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6" fontId="1" fillId="0" borderId="0" applyFont="0" applyFill="0" applyBorder="0" applyAlignment="0" applyProtection="0"/>
    <xf numFmtId="0" fontId="27" fillId="3" borderId="0" applyNumberFormat="0" applyBorder="0" applyAlignment="0" applyProtection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0" fillId="0" borderId="0" xfId="1" applyNumberFormat="1" applyFont="1" applyAlignment="1">
      <alignment vertical="center"/>
    </xf>
    <xf numFmtId="0" fontId="6" fillId="0" borderId="0" xfId="0" applyFont="1" applyAlignment="1">
      <alignment horizontal="center"/>
    </xf>
    <xf numFmtId="0" fontId="10" fillId="0" borderId="0" xfId="7" applyFont="1" applyAlignment="1">
      <alignment horizontal="centerContinuous" vertical="center"/>
    </xf>
    <xf numFmtId="0" fontId="11" fillId="0" borderId="0" xfId="7" applyFont="1" applyAlignment="1">
      <alignment horizontal="centerContinuous" vertical="center"/>
    </xf>
    <xf numFmtId="0" fontId="11" fillId="0" borderId="0" xfId="7" applyFont="1" applyAlignment="1">
      <alignment horizontal="center" vertical="center"/>
    </xf>
    <xf numFmtId="0" fontId="12" fillId="0" borderId="0" xfId="7" applyFont="1" applyAlignment="1">
      <alignment horizontal="center" vertical="center"/>
    </xf>
    <xf numFmtId="164" fontId="11" fillId="0" borderId="0" xfId="7" applyNumberFormat="1" applyFont="1" applyAlignment="1">
      <alignment horizontal="center" vertical="center"/>
    </xf>
    <xf numFmtId="0" fontId="12" fillId="0" borderId="4" xfId="7" applyFont="1" applyBorder="1" applyAlignment="1">
      <alignment horizontal="left" vertical="center" wrapText="1"/>
    </xf>
    <xf numFmtId="3" fontId="12" fillId="0" borderId="4" xfId="8" applyNumberFormat="1" applyFont="1" applyBorder="1" applyAlignment="1">
      <alignment horizontal="right" vertical="center"/>
    </xf>
    <xf numFmtId="164" fontId="11" fillId="0" borderId="0" xfId="8" applyNumberFormat="1" applyFont="1" applyAlignment="1">
      <alignment horizontal="center" vertical="center"/>
    </xf>
    <xf numFmtId="43" fontId="11" fillId="0" borderId="0" xfId="7" applyNumberFormat="1" applyFont="1" applyAlignment="1">
      <alignment horizontal="center" vertical="center"/>
    </xf>
    <xf numFmtId="0" fontId="12" fillId="0" borderId="0" xfId="7" applyFont="1" applyAlignment="1">
      <alignment horizontal="left" vertical="center" wrapText="1"/>
    </xf>
    <xf numFmtId="3" fontId="12" fillId="0" borderId="0" xfId="8" applyNumberFormat="1" applyFont="1" applyAlignment="1">
      <alignment horizontal="right" vertical="center"/>
    </xf>
    <xf numFmtId="0" fontId="12" fillId="0" borderId="0" xfId="7" applyFont="1" applyAlignment="1">
      <alignment horizontal="left" vertical="center" wrapText="1" indent="2"/>
    </xf>
    <xf numFmtId="0" fontId="12" fillId="0" borderId="4" xfId="7" applyFont="1" applyBorder="1" applyAlignment="1">
      <alignment horizontal="left" vertical="center" wrapText="1" indent="3"/>
    </xf>
    <xf numFmtId="0" fontId="11" fillId="0" borderId="0" xfId="7" applyFont="1" applyAlignment="1">
      <alignment horizontal="left" vertical="center" wrapText="1" indent="3"/>
    </xf>
    <xf numFmtId="3" fontId="11" fillId="0" borderId="0" xfId="8" applyNumberFormat="1" applyFont="1" applyAlignment="1">
      <alignment horizontal="right" vertical="center"/>
    </xf>
    <xf numFmtId="3" fontId="13" fillId="0" borderId="0" xfId="8" applyNumberFormat="1" applyFont="1" applyAlignment="1">
      <alignment horizontal="right" vertical="center"/>
    </xf>
    <xf numFmtId="3" fontId="11" fillId="0" borderId="0" xfId="7" applyNumberFormat="1" applyFont="1" applyAlignment="1">
      <alignment horizontal="center" vertical="center"/>
    </xf>
    <xf numFmtId="0" fontId="13" fillId="0" borderId="0" xfId="7" applyFont="1" applyAlignment="1">
      <alignment horizontal="left" vertical="center" wrapText="1" indent="3"/>
    </xf>
    <xf numFmtId="0" fontId="14" fillId="0" borderId="4" xfId="7" applyFont="1" applyBorder="1" applyAlignment="1">
      <alignment horizontal="left" vertical="center" wrapText="1" indent="3"/>
    </xf>
    <xf numFmtId="3" fontId="14" fillId="0" borderId="4" xfId="8" applyNumberFormat="1" applyFont="1" applyBorder="1" applyAlignment="1">
      <alignment horizontal="right" vertical="center"/>
    </xf>
    <xf numFmtId="3" fontId="13" fillId="0" borderId="2" xfId="8" applyNumberFormat="1" applyFont="1" applyBorder="1" applyAlignment="1">
      <alignment horizontal="right" vertical="center"/>
    </xf>
    <xf numFmtId="0" fontId="14" fillId="0" borderId="0" xfId="7" applyFont="1" applyAlignment="1">
      <alignment horizontal="left" vertical="center" wrapText="1" indent="3"/>
    </xf>
    <xf numFmtId="3" fontId="14" fillId="0" borderId="0" xfId="8" applyNumberFormat="1" applyFont="1" applyAlignment="1">
      <alignment horizontal="right" vertical="center"/>
    </xf>
    <xf numFmtId="0" fontId="13" fillId="0" borderId="0" xfId="7" applyFont="1" applyAlignment="1">
      <alignment horizontal="left" vertical="center" wrapText="1" indent="5"/>
    </xf>
    <xf numFmtId="0" fontId="12" fillId="0" borderId="2" xfId="7" applyFont="1" applyBorder="1" applyAlignment="1">
      <alignment horizontal="left" vertical="center"/>
    </xf>
    <xf numFmtId="3" fontId="12" fillId="0" borderId="2" xfId="8" applyNumberFormat="1" applyFont="1" applyBorder="1" applyAlignment="1">
      <alignment horizontal="right" vertical="center"/>
    </xf>
    <xf numFmtId="0" fontId="11" fillId="0" borderId="0" xfId="7" applyFont="1" applyAlignment="1">
      <alignment horizontal="left" vertical="center"/>
    </xf>
    <xf numFmtId="3" fontId="13" fillId="0" borderId="0" xfId="2" applyNumberFormat="1" applyFont="1" applyAlignment="1">
      <alignment horizontal="right" vertical="center"/>
    </xf>
    <xf numFmtId="0" fontId="12" fillId="0" borderId="0" xfId="7" applyFont="1" applyAlignment="1">
      <alignment horizontal="left" vertical="center"/>
    </xf>
    <xf numFmtId="10" fontId="13" fillId="0" borderId="0" xfId="2" applyNumberFormat="1" applyFont="1" applyAlignment="1">
      <alignment horizontal="right" vertical="center"/>
    </xf>
    <xf numFmtId="10" fontId="11" fillId="0" borderId="0" xfId="2" applyNumberFormat="1" applyFont="1" applyAlignment="1">
      <alignment horizontal="right" vertical="center"/>
    </xf>
    <xf numFmtId="0" fontId="13" fillId="0" borderId="0" xfId="7" applyFont="1" applyAlignment="1">
      <alignment horizontal="left" vertical="center" wrapText="1" indent="2"/>
    </xf>
    <xf numFmtId="0" fontId="13" fillId="0" borderId="2" xfId="7" applyFont="1" applyBorder="1" applyAlignment="1">
      <alignment horizontal="left" vertical="center" indent="4"/>
    </xf>
    <xf numFmtId="3" fontId="11" fillId="0" borderId="2" xfId="8" applyNumberFormat="1" applyFont="1" applyBorder="1" applyAlignment="1">
      <alignment horizontal="right" vertical="center"/>
    </xf>
    <xf numFmtId="0" fontId="13" fillId="0" borderId="0" xfId="7" applyFont="1" applyAlignment="1">
      <alignment horizontal="left" vertical="center" indent="2"/>
    </xf>
    <xf numFmtId="0" fontId="13" fillId="0" borderId="0" xfId="7" applyFont="1" applyAlignment="1">
      <alignment horizontal="left" vertical="center" indent="4"/>
    </xf>
    <xf numFmtId="168" fontId="11" fillId="0" borderId="0" xfId="7" applyNumberFormat="1" applyFont="1" applyAlignment="1">
      <alignment horizontal="center" vertical="center"/>
    </xf>
    <xf numFmtId="0" fontId="11" fillId="0" borderId="0" xfId="7" applyFont="1" applyAlignment="1">
      <alignment vertical="center" wrapText="1"/>
    </xf>
    <xf numFmtId="3" fontId="11" fillId="0" borderId="0" xfId="2" applyNumberFormat="1" applyFont="1" applyAlignment="1">
      <alignment horizontal="right" vertical="center"/>
    </xf>
    <xf numFmtId="3" fontId="11" fillId="0" borderId="0" xfId="7" applyNumberFormat="1" applyFont="1" applyAlignment="1">
      <alignment horizontal="right" vertical="center"/>
    </xf>
    <xf numFmtId="0" fontId="15" fillId="0" borderId="0" xfId="7" applyFont="1" applyAlignment="1">
      <alignment horizontal="left" indent="4"/>
    </xf>
    <xf numFmtId="0" fontId="11" fillId="0" borderId="0" xfId="7" applyFont="1" applyAlignment="1">
      <alignment horizontal="left" vertical="center" wrapText="1" indent="2"/>
    </xf>
    <xf numFmtId="0" fontId="16" fillId="0" borderId="0" xfId="7" applyFont="1" applyAlignment="1">
      <alignment horizontal="left" indent="4"/>
    </xf>
    <xf numFmtId="164" fontId="12" fillId="0" borderId="0" xfId="8" applyNumberFormat="1" applyFont="1" applyAlignment="1">
      <alignment horizontal="center" vertical="center"/>
    </xf>
    <xf numFmtId="164" fontId="12" fillId="0" borderId="0" xfId="7" applyNumberFormat="1" applyFont="1" applyAlignment="1">
      <alignment horizontal="center" vertical="center"/>
    </xf>
    <xf numFmtId="0" fontId="11" fillId="0" borderId="0" xfId="7" applyFont="1" applyAlignment="1">
      <alignment horizontal="left" vertical="center" wrapText="1"/>
    </xf>
    <xf numFmtId="0" fontId="8" fillId="0" borderId="0" xfId="7" applyFont="1"/>
    <xf numFmtId="0" fontId="17" fillId="0" borderId="0" xfId="7" applyFont="1" applyAlignment="1">
      <alignment horizontal="right"/>
    </xf>
    <xf numFmtId="0" fontId="17" fillId="0" borderId="0" xfId="7" applyFont="1" applyAlignment="1">
      <alignment horizontal="centerContinuous"/>
    </xf>
    <xf numFmtId="0" fontId="8" fillId="0" borderId="0" xfId="7" applyFont="1" applyAlignment="1">
      <alignment horizontal="centerContinuous"/>
    </xf>
    <xf numFmtId="0" fontId="17" fillId="0" borderId="5" xfId="7" applyFont="1" applyBorder="1" applyAlignment="1">
      <alignment horizontal="center" vertical="center" wrapText="1"/>
    </xf>
    <xf numFmtId="0" fontId="17" fillId="0" borderId="0" xfId="7" applyFont="1"/>
    <xf numFmtId="0" fontId="17" fillId="0" borderId="0" xfId="7" applyFont="1" applyAlignment="1">
      <alignment horizontal="center"/>
    </xf>
    <xf numFmtId="6" fontId="17" fillId="0" borderId="0" xfId="7" quotePrefix="1" applyNumberFormat="1" applyFont="1" applyAlignment="1">
      <alignment horizontal="center"/>
    </xf>
    <xf numFmtId="0" fontId="17" fillId="0" borderId="0" xfId="7" applyFont="1" applyAlignment="1">
      <alignment horizontal="left"/>
    </xf>
    <xf numFmtId="0" fontId="8" fillId="0" borderId="0" xfId="7" applyFont="1" applyAlignment="1">
      <alignment horizontal="center"/>
    </xf>
    <xf numFmtId="0" fontId="8" fillId="0" borderId="0" xfId="7" applyFont="1" applyAlignment="1">
      <alignment horizontal="left" indent="2"/>
    </xf>
    <xf numFmtId="49" fontId="8" fillId="0" borderId="0" xfId="7" applyNumberFormat="1" applyFont="1" applyAlignment="1">
      <alignment horizontal="center"/>
    </xf>
    <xf numFmtId="167" fontId="8" fillId="0" borderId="0" xfId="7" applyNumberFormat="1" applyFont="1"/>
    <xf numFmtId="167" fontId="8" fillId="0" borderId="2" xfId="7" applyNumberFormat="1" applyFont="1" applyBorder="1"/>
    <xf numFmtId="49" fontId="17" fillId="0" borderId="0" xfId="7" applyNumberFormat="1" applyFont="1" applyAlignment="1">
      <alignment horizontal="center"/>
    </xf>
    <xf numFmtId="167" fontId="17" fillId="0" borderId="0" xfId="7" applyNumberFormat="1" applyFont="1"/>
    <xf numFmtId="10" fontId="8" fillId="0" borderId="0" xfId="2" applyNumberFormat="1" applyFont="1"/>
    <xf numFmtId="10" fontId="8" fillId="0" borderId="0" xfId="7" applyNumberFormat="1" applyFont="1"/>
    <xf numFmtId="10" fontId="17" fillId="0" borderId="0" xfId="2" applyNumberFormat="1" applyFont="1"/>
    <xf numFmtId="3" fontId="8" fillId="0" borderId="0" xfId="7" applyNumberFormat="1" applyFont="1"/>
    <xf numFmtId="0" fontId="9" fillId="0" borderId="0" xfId="9" applyAlignment="1">
      <alignment horizontal="center"/>
    </xf>
    <xf numFmtId="0" fontId="9" fillId="0" borderId="0" xfId="9"/>
    <xf numFmtId="0" fontId="18" fillId="0" borderId="0" xfId="9" applyFont="1" applyAlignment="1">
      <alignment horizontal="centerContinuous"/>
    </xf>
    <xf numFmtId="0" fontId="9" fillId="0" borderId="0" xfId="9" applyAlignment="1">
      <alignment horizontal="centerContinuous"/>
    </xf>
    <xf numFmtId="0" fontId="18" fillId="0" borderId="0" xfId="9" applyFont="1"/>
    <xf numFmtId="0" fontId="18" fillId="0" borderId="0" xfId="9" applyFont="1" applyAlignment="1">
      <alignment horizontal="center" vertical="center" wrapText="1"/>
    </xf>
    <xf numFmtId="0" fontId="18" fillId="0" borderId="0" xfId="9" quotePrefix="1" applyFont="1" applyAlignment="1">
      <alignment horizontal="center" vertical="center" wrapText="1"/>
    </xf>
    <xf numFmtId="0" fontId="18" fillId="0" borderId="0" xfId="9" applyFont="1" applyAlignment="1">
      <alignment horizontal="left"/>
    </xf>
    <xf numFmtId="168" fontId="2" fillId="0" borderId="0" xfId="10" applyNumberFormat="1" applyFont="1"/>
    <xf numFmtId="43" fontId="2" fillId="0" borderId="0" xfId="10" applyFont="1"/>
    <xf numFmtId="43" fontId="9" fillId="0" borderId="0" xfId="9" applyNumberFormat="1"/>
    <xf numFmtId="0" fontId="18" fillId="0" borderId="0" xfId="9" applyFont="1" applyAlignment="1">
      <alignment horizontal="center"/>
    </xf>
    <xf numFmtId="43" fontId="18" fillId="0" borderId="0" xfId="11" applyFont="1"/>
    <xf numFmtId="43" fontId="0" fillId="0" borderId="0" xfId="10" applyFont="1"/>
    <xf numFmtId="43" fontId="0" fillId="0" borderId="0" xfId="11" applyFont="1"/>
    <xf numFmtId="0" fontId="9" fillId="0" borderId="0" xfId="12" applyAlignment="1">
      <alignment horizontal="center" vertical="center"/>
    </xf>
    <xf numFmtId="0" fontId="18" fillId="0" borderId="0" xfId="12" applyFont="1" applyAlignment="1">
      <alignment horizontal="centerContinuous" vertical="center"/>
    </xf>
    <xf numFmtId="0" fontId="18" fillId="0" borderId="0" xfId="12" applyFont="1" applyAlignment="1">
      <alignment vertical="center"/>
    </xf>
    <xf numFmtId="3" fontId="9" fillId="0" borderId="0" xfId="12" applyNumberFormat="1" applyAlignment="1">
      <alignment horizontal="right" vertical="center"/>
    </xf>
    <xf numFmtId="17" fontId="9" fillId="0" borderId="0" xfId="12" applyNumberFormat="1" applyAlignment="1">
      <alignment horizontal="left" vertical="center"/>
    </xf>
    <xf numFmtId="0" fontId="9" fillId="0" borderId="6" xfId="12" applyBorder="1" applyAlignment="1">
      <alignment horizontal="center" vertical="center"/>
    </xf>
    <xf numFmtId="0" fontId="18" fillId="0" borderId="6" xfId="12" applyFont="1" applyBorder="1" applyAlignment="1">
      <alignment horizontal="center" vertical="center"/>
    </xf>
    <xf numFmtId="0" fontId="12" fillId="0" borderId="0" xfId="7" applyFont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23" fillId="0" borderId="0" xfId="0" applyFont="1" applyAlignment="1">
      <alignment horizontal="left" vertical="center" indent="2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0" fontId="0" fillId="0" borderId="0" xfId="2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173" fontId="8" fillId="0" borderId="0" xfId="7" applyNumberFormat="1" applyFont="1"/>
    <xf numFmtId="0" fontId="11" fillId="2" borderId="0" xfId="7" applyFont="1" applyFill="1" applyAlignment="1">
      <alignment horizontal="left" vertical="center"/>
    </xf>
    <xf numFmtId="3" fontId="11" fillId="2" borderId="0" xfId="8" applyNumberFormat="1" applyFont="1" applyFill="1" applyAlignment="1">
      <alignment horizontal="right" vertical="center"/>
    </xf>
    <xf numFmtId="0" fontId="11" fillId="2" borderId="0" xfId="7" applyFont="1" applyFill="1" applyAlignment="1">
      <alignment vertical="center" wrapText="1"/>
    </xf>
    <xf numFmtId="3" fontId="11" fillId="2" borderId="0" xfId="7" applyNumberFormat="1" applyFont="1" applyFill="1" applyAlignment="1">
      <alignment horizontal="right" vertical="center" wrapText="1"/>
    </xf>
    <xf numFmtId="3" fontId="13" fillId="0" borderId="0" xfId="8" applyNumberFormat="1" applyFont="1" applyFill="1" applyAlignment="1">
      <alignment horizontal="right" vertical="center"/>
    </xf>
    <xf numFmtId="164" fontId="2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23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6" fontId="7" fillId="0" borderId="0" xfId="0" applyNumberFormat="1" applyFont="1" applyAlignment="1">
      <alignment horizontal="right" vertical="top" wrapText="1"/>
    </xf>
    <xf numFmtId="6" fontId="7" fillId="0" borderId="2" xfId="0" applyNumberFormat="1" applyFont="1" applyBorder="1" applyAlignment="1">
      <alignment horizontal="right" vertical="top" wrapText="1"/>
    </xf>
    <xf numFmtId="6" fontId="28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6" fontId="28" fillId="0" borderId="0" xfId="0" applyNumberFormat="1" applyFont="1" applyAlignment="1">
      <alignment horizontal="right" wrapText="1"/>
    </xf>
    <xf numFmtId="0" fontId="7" fillId="0" borderId="0" xfId="27" applyFont="1" applyAlignment="1">
      <alignment horizontal="center" vertical="center"/>
    </xf>
    <xf numFmtId="0" fontId="6" fillId="0" borderId="0" xfId="27" applyFont="1"/>
    <xf numFmtId="0" fontId="1" fillId="0" borderId="0" xfId="27" applyAlignment="1">
      <alignment horizontal="center" vertical="center"/>
    </xf>
    <xf numFmtId="0" fontId="6" fillId="0" borderId="0" xfId="27" applyFont="1" applyAlignment="1">
      <alignment horizontal="center" vertical="center"/>
    </xf>
    <xf numFmtId="164" fontId="7" fillId="0" borderId="0" xfId="29" applyNumberFormat="1" applyFont="1" applyBorder="1" applyAlignment="1">
      <alignment horizontal="right" vertical="center"/>
    </xf>
    <xf numFmtId="0" fontId="7" fillId="0" borderId="0" xfId="27" applyFont="1" applyAlignment="1">
      <alignment horizontal="left" vertical="center"/>
    </xf>
    <xf numFmtId="0" fontId="7" fillId="0" borderId="0" xfId="27" quotePrefix="1" applyFont="1" applyAlignment="1">
      <alignment horizontal="center" vertical="center"/>
    </xf>
    <xf numFmtId="0" fontId="6" fillId="0" borderId="3" xfId="27" applyFont="1" applyBorder="1" applyAlignment="1">
      <alignment horizontal="left" vertical="center"/>
    </xf>
    <xf numFmtId="0" fontId="7" fillId="0" borderId="3" xfId="27" quotePrefix="1" applyFont="1" applyBorder="1" applyAlignment="1">
      <alignment horizontal="center" vertical="center"/>
    </xf>
    <xf numFmtId="164" fontId="7" fillId="0" borderId="3" xfId="29" applyNumberFormat="1" applyFont="1" applyBorder="1" applyAlignment="1">
      <alignment horizontal="right" vertical="center"/>
    </xf>
    <xf numFmtId="0" fontId="22" fillId="0" borderId="0" xfId="27" applyFont="1" applyAlignment="1">
      <alignment vertical="center" wrapText="1"/>
    </xf>
    <xf numFmtId="10" fontId="7" fillId="0" borderId="0" xfId="5" applyNumberFormat="1" applyFont="1" applyBorder="1" applyAlignment="1">
      <alignment horizontal="right" vertical="center"/>
    </xf>
    <xf numFmtId="0" fontId="6" fillId="0" borderId="0" xfId="27" applyFont="1" applyAlignment="1">
      <alignment horizontal="left" vertical="center"/>
    </xf>
    <xf numFmtId="0" fontId="7" fillId="0" borderId="0" xfId="27" applyFont="1" applyAlignment="1">
      <alignment horizontal="right" vertical="center"/>
    </xf>
    <xf numFmtId="10" fontId="7" fillId="0" borderId="0" xfId="2" applyNumberFormat="1" applyFont="1" applyBorder="1" applyAlignment="1">
      <alignment horizontal="right" vertical="center"/>
    </xf>
    <xf numFmtId="0" fontId="31" fillId="0" borderId="0" xfId="27" applyFont="1" applyAlignment="1">
      <alignment horizontal="left" vertical="center" indent="2"/>
    </xf>
    <xf numFmtId="0" fontId="31" fillId="0" borderId="0" xfId="27" quotePrefix="1" applyFont="1" applyAlignment="1">
      <alignment horizontal="center" vertical="center"/>
    </xf>
    <xf numFmtId="164" fontId="31" fillId="0" borderId="0" xfId="29" applyNumberFormat="1" applyFont="1" applyBorder="1" applyAlignment="1">
      <alignment horizontal="right" vertical="center"/>
    </xf>
    <xf numFmtId="0" fontId="23" fillId="0" borderId="0" xfId="0" applyFont="1" applyAlignment="1">
      <alignment vertical="center" wrapText="1"/>
    </xf>
    <xf numFmtId="168" fontId="3" fillId="0" borderId="0" xfId="10" applyNumberFormat="1" applyFont="1"/>
    <xf numFmtId="43" fontId="3" fillId="0" borderId="0" xfId="10" applyFont="1"/>
    <xf numFmtId="3" fontId="23" fillId="0" borderId="0" xfId="1" applyNumberFormat="1" applyFont="1" applyFill="1" applyBorder="1" applyAlignment="1">
      <alignment vertical="center"/>
    </xf>
    <xf numFmtId="43" fontId="18" fillId="0" borderId="0" xfId="9" applyNumberFormat="1" applyFont="1"/>
    <xf numFmtId="3" fontId="12" fillId="0" borderId="0" xfId="8" applyNumberFormat="1" applyFont="1" applyBorder="1" applyAlignment="1">
      <alignment horizontal="right" vertical="center"/>
    </xf>
    <xf numFmtId="10" fontId="17" fillId="0" borderId="0" xfId="2" applyNumberFormat="1" applyFont="1" applyFill="1"/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2" xfId="0" applyFont="1" applyBorder="1"/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right" wrapText="1"/>
    </xf>
    <xf numFmtId="166" fontId="32" fillId="0" borderId="0" xfId="37" applyFont="1" applyFill="1"/>
    <xf numFmtId="166" fontId="32" fillId="0" borderId="0" xfId="37" applyFont="1" applyFill="1" applyBorder="1"/>
    <xf numFmtId="0" fontId="0" fillId="0" borderId="0" xfId="0" applyAlignment="1">
      <alignment horizontal="left" indent="1"/>
    </xf>
    <xf numFmtId="167" fontId="0" fillId="0" borderId="0" xfId="37" applyNumberFormat="1" applyFont="1" applyFill="1"/>
    <xf numFmtId="167" fontId="0" fillId="0" borderId="0" xfId="37" applyNumberFormat="1" applyFont="1"/>
    <xf numFmtId="0" fontId="18" fillId="0" borderId="0" xfId="12" applyFont="1" applyAlignment="1">
      <alignment horizontal="center" vertical="center" wrapText="1"/>
    </xf>
    <xf numFmtId="0" fontId="18" fillId="0" borderId="0" xfId="12" applyFont="1" applyAlignment="1">
      <alignment horizontal="center" vertical="center"/>
    </xf>
    <xf numFmtId="0" fontId="18" fillId="0" borderId="0" xfId="12" applyFont="1" applyAlignment="1">
      <alignment horizontal="left" vertical="center"/>
    </xf>
    <xf numFmtId="0" fontId="9" fillId="0" borderId="0" xfId="12" applyAlignment="1">
      <alignment horizontal="left" vertical="center"/>
    </xf>
    <xf numFmtId="167" fontId="18" fillId="0" borderId="0" xfId="12" applyNumberFormat="1" applyFont="1" applyAlignment="1">
      <alignment horizontal="center" vertical="center"/>
    </xf>
    <xf numFmtId="167" fontId="9" fillId="0" borderId="0" xfId="12" applyNumberFormat="1" applyAlignment="1">
      <alignment horizontal="right" vertical="center"/>
    </xf>
    <xf numFmtId="167" fontId="9" fillId="0" borderId="0" xfId="12" applyNumberFormat="1" applyAlignment="1">
      <alignment horizontal="center" vertical="center"/>
    </xf>
    <xf numFmtId="17" fontId="18" fillId="0" borderId="0" xfId="12" applyNumberFormat="1" applyFont="1" applyAlignment="1">
      <alignment horizontal="left" vertical="center"/>
    </xf>
    <xf numFmtId="3" fontId="18" fillId="0" borderId="0" xfId="12" applyNumberFormat="1" applyFont="1" applyAlignment="1">
      <alignment horizontal="right" vertical="center"/>
    </xf>
    <xf numFmtId="167" fontId="18" fillId="0" borderId="0" xfId="12" applyNumberFormat="1" applyFont="1" applyAlignment="1">
      <alignment horizontal="right" vertical="center"/>
    </xf>
    <xf numFmtId="3" fontId="9" fillId="0" borderId="0" xfId="12" quotePrefix="1" applyNumberFormat="1" applyAlignment="1">
      <alignment horizontal="center" vertical="center"/>
    </xf>
    <xf numFmtId="0" fontId="9" fillId="0" borderId="0" xfId="12" applyAlignment="1">
      <alignment horizontal="right" vertical="center"/>
    </xf>
    <xf numFmtId="15" fontId="9" fillId="0" borderId="0" xfId="12" applyNumberFormat="1" applyAlignment="1">
      <alignment horizontal="right" vertical="center"/>
    </xf>
    <xf numFmtId="167" fontId="0" fillId="0" borderId="0" xfId="0" applyNumberFormat="1"/>
    <xf numFmtId="0" fontId="34" fillId="0" borderId="0" xfId="0" applyFont="1" applyAlignment="1">
      <alignment horizontal="right" indent="1"/>
    </xf>
    <xf numFmtId="0" fontId="34" fillId="0" borderId="0" xfId="0" applyFont="1" applyAlignment="1">
      <alignment horizontal="center"/>
    </xf>
    <xf numFmtId="0" fontId="13" fillId="0" borderId="0" xfId="7" applyFont="1" applyAlignment="1">
      <alignment horizontal="left" vertical="center" indent="5"/>
    </xf>
    <xf numFmtId="3" fontId="0" fillId="0" borderId="0" xfId="37" applyNumberFormat="1" applyFont="1"/>
    <xf numFmtId="3" fontId="0" fillId="0" borderId="0" xfId="37" applyNumberFormat="1" applyFont="1" applyBorder="1"/>
    <xf numFmtId="3" fontId="0" fillId="0" borderId="0" xfId="37" applyNumberFormat="1" applyFont="1" applyFill="1"/>
    <xf numFmtId="3" fontId="0" fillId="0" borderId="0" xfId="37" applyNumberFormat="1" applyFont="1" applyFill="1" applyBorder="1"/>
    <xf numFmtId="3" fontId="0" fillId="0" borderId="0" xfId="0" applyNumberFormat="1"/>
    <xf numFmtId="3" fontId="32" fillId="0" borderId="0" xfId="37" applyNumberFormat="1" applyFont="1" applyFill="1"/>
    <xf numFmtId="3" fontId="32" fillId="0" borderId="0" xfId="37" applyNumberFormat="1" applyFont="1" applyFill="1" applyBorder="1"/>
    <xf numFmtId="0" fontId="32" fillId="0" borderId="2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30" fillId="0" borderId="0" xfId="27" applyFont="1" applyAlignment="1">
      <alignment horizontal="left" vertical="center" wrapText="1"/>
    </xf>
    <xf numFmtId="0" fontId="11" fillId="2" borderId="0" xfId="7" applyFont="1" applyFill="1" applyAlignment="1">
      <alignment horizontal="left" vertical="center" wrapText="1"/>
    </xf>
    <xf numFmtId="0" fontId="32" fillId="0" borderId="5" xfId="0" applyFont="1" applyBorder="1" applyAlignment="1">
      <alignment horizontal="center"/>
    </xf>
    <xf numFmtId="0" fontId="8" fillId="0" borderId="0" xfId="7" applyFont="1" applyAlignment="1">
      <alignment horizontal="left" wrapText="1"/>
    </xf>
    <xf numFmtId="0" fontId="18" fillId="0" borderId="7" xfId="9" applyFont="1" applyBorder="1" applyAlignment="1">
      <alignment horizontal="center" vertical="center" wrapText="1"/>
    </xf>
    <xf numFmtId="0" fontId="18" fillId="0" borderId="8" xfId="9" applyFont="1" applyBorder="1" applyAlignment="1">
      <alignment horizontal="center" vertical="center" wrapText="1"/>
    </xf>
    <xf numFmtId="0" fontId="18" fillId="0" borderId="6" xfId="12" applyFont="1" applyBorder="1" applyAlignment="1">
      <alignment horizontal="center" vertical="center" wrapText="1"/>
    </xf>
    <xf numFmtId="0" fontId="9" fillId="0" borderId="0" xfId="12" applyAlignment="1">
      <alignment horizontal="left" vertical="center" wrapText="1"/>
    </xf>
    <xf numFmtId="0" fontId="18" fillId="0" borderId="6" xfId="12" applyFont="1" applyBorder="1" applyAlignment="1">
      <alignment horizontal="center" vertical="center"/>
    </xf>
    <xf numFmtId="0" fontId="18" fillId="0" borderId="7" xfId="12" applyFont="1" applyBorder="1" applyAlignment="1">
      <alignment horizontal="center" vertical="center" wrapText="1"/>
    </xf>
    <xf numFmtId="0" fontId="18" fillId="0" borderId="8" xfId="12" applyFont="1" applyBorder="1" applyAlignment="1">
      <alignment horizontal="center" vertical="center" wrapText="1"/>
    </xf>
  </cellXfs>
  <cellStyles count="46">
    <cellStyle name="60% - Accent4 2" xfId="38" xr:uid="{EEE4884A-0B94-43E0-BBFD-C69A2424174A}"/>
    <cellStyle name="Comma" xfId="1" builtinId="3"/>
    <cellStyle name="Comma 10" xfId="11" xr:uid="{1B52F143-4E71-4CB9-BDD8-BDD11621FF54}"/>
    <cellStyle name="Comma 10 2 2" xfId="29" xr:uid="{A5B95246-744D-4369-B4BC-4C7D0AF709BB}"/>
    <cellStyle name="Comma 10 5" xfId="4" xr:uid="{0E6B5258-C9B3-4D67-84D5-08681B45BD7D}"/>
    <cellStyle name="Comma 11 4" xfId="17" xr:uid="{39DA53B7-0AF2-43AC-BF8B-9AA9FAD46455}"/>
    <cellStyle name="Comma 12" xfId="13" xr:uid="{C626FFE4-0C93-4512-8458-90E95482C234}"/>
    <cellStyle name="Comma 2" xfId="20" xr:uid="{98062954-0752-433B-BC15-04633E0BB135}"/>
    <cellStyle name="Comma 2 2" xfId="21" xr:uid="{96516760-9913-4BF2-9240-4F5ACA807352}"/>
    <cellStyle name="Comma 2 3" xfId="8" xr:uid="{A611CDCC-D75B-4D29-96F2-181B2304F5CB}"/>
    <cellStyle name="Comma 2 4" xfId="25" xr:uid="{37102D26-DFFD-4DD6-AB8D-63BF03B3C2D7}"/>
    <cellStyle name="Comma 2 5" xfId="35" xr:uid="{2A6FBE78-C8E5-476F-9852-0D7804AF6668}"/>
    <cellStyle name="Comma 2 5 2" xfId="37" xr:uid="{379BED24-8C14-4F2D-9BC1-04D431E2697E}"/>
    <cellStyle name="Comma 24" xfId="42" xr:uid="{7202BCAE-D692-4751-A9D1-97166B3C790B}"/>
    <cellStyle name="Comma 3" xfId="6" xr:uid="{DD12A3E6-850C-4795-A497-074F2B703D37}"/>
    <cellStyle name="Comma 4" xfId="24" xr:uid="{5E3EE7C7-B1C1-40A2-B053-EC4A3BA75810}"/>
    <cellStyle name="Comma 8" xfId="10" xr:uid="{DF205CDC-F382-4D45-BFC7-DDA133420742}"/>
    <cellStyle name="Currency 2" xfId="22" xr:uid="{C5967FF5-141B-4BEC-B732-7C394EAC7B01}"/>
    <cellStyle name="Currency 3" xfId="31" xr:uid="{8579A09A-45D1-4E6D-AC9A-A5635A9C6404}"/>
    <cellStyle name="Currency 5 2 2 2" xfId="30" xr:uid="{11C4E234-D9BF-4D7D-9488-92B5091361DC}"/>
    <cellStyle name="Normal" xfId="0" builtinId="0"/>
    <cellStyle name="Normal 10 2 2 3" xfId="27" xr:uid="{DA7EA3CD-1FF1-458A-9D9A-5EB5509CCB2B}"/>
    <cellStyle name="Normal 10 3 27" xfId="3" xr:uid="{CC702B1D-1EF2-4CF4-9ECA-5F9F27ECFC74}"/>
    <cellStyle name="Normal 11 2 2" xfId="44" xr:uid="{0D44A145-BEC9-48C4-BD99-CC7E9435F3DB}"/>
    <cellStyle name="Normal 12 28" xfId="16" xr:uid="{C06A01F7-CFC5-4179-B0C9-6E52484F3210}"/>
    <cellStyle name="Normal 2" xfId="7" xr:uid="{B7200816-4AE8-40D4-8976-9E7B2CFFEF5A}"/>
    <cellStyle name="Normal 2 10" xfId="12" xr:uid="{221F46BE-D964-49DA-882E-E85F967F7B58}"/>
    <cellStyle name="Normal 2 2" xfId="26" xr:uid="{E77ED0BB-DE64-48D0-9453-0E16E5A0F586}"/>
    <cellStyle name="Normal 2 2 2" xfId="36" xr:uid="{A1094241-CA7F-4978-8121-8B972C3B08C0}"/>
    <cellStyle name="Normal 2 3" xfId="33" xr:uid="{223A1CFC-068D-4479-96FD-75EAAE7C3258}"/>
    <cellStyle name="Normal 23 2" xfId="45" xr:uid="{136E7021-44DF-4AFD-AE69-2AFB3F2B296A}"/>
    <cellStyle name="Normal 3" xfId="19" xr:uid="{544F3551-1D2C-4DBB-BC73-360AC10C51A1}"/>
    <cellStyle name="Normal 3 2" xfId="23" xr:uid="{C264172E-DAC5-4AB1-BFE0-ACD98CE78087}"/>
    <cellStyle name="Normal 333" xfId="41" xr:uid="{6968E5F2-E878-4D13-A42F-2BCD1E8C9038}"/>
    <cellStyle name="Normal 4" xfId="40" xr:uid="{B5B5990A-53C1-4C55-ABAD-DB649400A57E}"/>
    <cellStyle name="Normal 8" xfId="9" xr:uid="{ABE1BE53-455B-42AA-A783-F9D5A11A9A9C}"/>
    <cellStyle name="Percent" xfId="2" builtinId="5"/>
    <cellStyle name="Percent 10" xfId="15" xr:uid="{90267AE8-E7BB-44F1-AEF3-980B142F2C1C}"/>
    <cellStyle name="Percent 11" xfId="28" xr:uid="{3F4C0E36-F6C7-4BF8-883B-09D550FE199D}"/>
    <cellStyle name="Percent 12 5" xfId="18" xr:uid="{625323EC-A3D1-4D51-81DE-95EC48979B37}"/>
    <cellStyle name="Percent 2" xfId="32" xr:uid="{704FC1CA-C7F8-487B-B498-C2A8E87634D3}"/>
    <cellStyle name="Percent 2 2" xfId="43" xr:uid="{5EC0AECA-149B-44AF-98E1-8C2B1B9547F9}"/>
    <cellStyle name="Percent 3" xfId="39" xr:uid="{FE11C3B8-1292-403C-B8CB-4F5980492CBB}"/>
    <cellStyle name="Percent 4" xfId="34" xr:uid="{8D5FD210-B87A-4F54-85F3-9F7DD3EAF100}"/>
    <cellStyle name="Percent 8" xfId="14" xr:uid="{A577EB3C-2B24-45B1-8670-75ECEC541AA1}"/>
    <cellStyle name="Percent 9 22" xfId="5" xr:uid="{AD31E738-A1EF-4BD6-AF07-FD2460BB64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8DABF-3D3F-4665-BB06-E37A1E8E1461}">
  <sheetPr>
    <pageSetUpPr fitToPage="1"/>
  </sheetPr>
  <dimension ref="A1:O59"/>
  <sheetViews>
    <sheetView tabSelected="1" view="pageBreakPreview" zoomScale="85" zoomScaleNormal="100" zoomScaleSheetLayoutView="85" workbookViewId="0">
      <selection activeCell="A9" sqref="A9"/>
    </sheetView>
  </sheetViews>
  <sheetFormatPr defaultColWidth="9.08984375" defaultRowHeight="14.5" x14ac:dyDescent="0.35"/>
  <cols>
    <col min="1" max="1" width="6.90625" style="4" customWidth="1"/>
    <col min="2" max="2" width="29.08984375" style="4" customWidth="1"/>
    <col min="3" max="5" width="10.6328125" style="4" customWidth="1"/>
    <col min="6" max="6" width="2.54296875" style="4" customWidth="1"/>
    <col min="7" max="9" width="10.6328125" style="4" customWidth="1"/>
    <col min="10" max="10" width="2" style="4" customWidth="1"/>
    <col min="11" max="13" width="10.6328125" style="4" customWidth="1"/>
    <col min="14" max="14" width="2" style="4" customWidth="1"/>
    <col min="15" max="15" width="33.1796875" style="4" customWidth="1"/>
    <col min="16" max="16384" width="9.08984375" style="4"/>
  </cols>
  <sheetData>
    <row r="1" spans="1:15" ht="26" x14ac:dyDescent="0.35">
      <c r="A1" s="1"/>
      <c r="B1" s="2" t="s">
        <v>107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" thickBot="1" x14ac:dyDescent="0.4">
      <c r="A3" s="1"/>
      <c r="B3" s="1"/>
      <c r="C3" s="191" t="s">
        <v>0</v>
      </c>
      <c r="D3" s="191"/>
      <c r="E3" s="191"/>
      <c r="F3" s="5"/>
      <c r="G3" s="191" t="s">
        <v>1</v>
      </c>
      <c r="H3" s="191"/>
      <c r="I3" s="191"/>
      <c r="J3" s="5"/>
      <c r="K3" s="191" t="s">
        <v>72</v>
      </c>
      <c r="L3" s="191"/>
      <c r="M3" s="191"/>
      <c r="N3" s="5"/>
      <c r="O3" s="109" t="s">
        <v>129</v>
      </c>
    </row>
    <row r="4" spans="1:15" ht="15" thickBot="1" x14ac:dyDescent="0.4">
      <c r="A4" s="1"/>
      <c r="B4" s="1"/>
      <c r="C4" s="122">
        <v>2025</v>
      </c>
      <c r="D4" s="122">
        <v>2026</v>
      </c>
      <c r="E4" s="122">
        <v>2027</v>
      </c>
      <c r="F4" s="5"/>
      <c r="G4" s="122">
        <v>2025</v>
      </c>
      <c r="H4" s="122">
        <v>2026</v>
      </c>
      <c r="I4" s="122">
        <v>2027</v>
      </c>
      <c r="J4" s="5"/>
      <c r="K4" s="122">
        <v>2025</v>
      </c>
      <c r="L4" s="122">
        <v>2026</v>
      </c>
      <c r="M4" s="122">
        <v>2027</v>
      </c>
      <c r="N4" s="5"/>
      <c r="O4" s="109"/>
    </row>
    <row r="5" spans="1:15" ht="6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35">
      <c r="A6" s="1"/>
      <c r="B6" s="5" t="s">
        <v>2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"/>
      <c r="O6" s="1"/>
    </row>
    <row r="7" spans="1:15" ht="4.5" customHeight="1" x14ac:dyDescent="0.35">
      <c r="A7" s="1"/>
      <c r="B7" s="1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"/>
      <c r="O7" s="1"/>
    </row>
    <row r="8" spans="1:15" x14ac:dyDescent="0.35">
      <c r="A8" s="1"/>
      <c r="B8" s="1" t="s">
        <v>3</v>
      </c>
      <c r="C8" s="119">
        <v>20237.325999940698</v>
      </c>
      <c r="D8" s="119">
        <v>22130.08645219171</v>
      </c>
      <c r="E8" s="119">
        <v>24130.848027578697</v>
      </c>
      <c r="F8" s="119"/>
      <c r="G8" s="119">
        <v>20237.325999940698</v>
      </c>
      <c r="H8" s="119">
        <v>22130.08645219171</v>
      </c>
      <c r="I8" s="119">
        <v>24130.848027578697</v>
      </c>
      <c r="J8" s="119"/>
      <c r="K8" s="119">
        <f>G8-C8</f>
        <v>0</v>
      </c>
      <c r="L8" s="119">
        <f>H8-D8</f>
        <v>0</v>
      </c>
      <c r="M8" s="119">
        <f t="shared" ref="M8:M11" si="0">I8-E8</f>
        <v>0</v>
      </c>
      <c r="N8" s="1"/>
      <c r="O8" s="107"/>
    </row>
    <row r="9" spans="1:15" x14ac:dyDescent="0.35">
      <c r="A9" s="1"/>
      <c r="B9" s="1" t="s">
        <v>4</v>
      </c>
      <c r="C9" s="119">
        <v>18004.744695442336</v>
      </c>
      <c r="D9" s="119">
        <v>19529.878378135621</v>
      </c>
      <c r="E9" s="119">
        <v>20597.143385416239</v>
      </c>
      <c r="F9" s="119"/>
      <c r="G9" s="119">
        <v>18903.700643409207</v>
      </c>
      <c r="H9" s="119">
        <v>20176.03636064702</v>
      </c>
      <c r="I9" s="119">
        <v>20597.143385416239</v>
      </c>
      <c r="J9" s="119"/>
      <c r="K9" s="119">
        <f>G9-C9</f>
        <v>898.95594796687146</v>
      </c>
      <c r="L9" s="119">
        <f>H9-D9</f>
        <v>646.15798251139859</v>
      </c>
      <c r="M9" s="119">
        <f t="shared" si="0"/>
        <v>0</v>
      </c>
      <c r="N9" s="1"/>
      <c r="O9" s="107"/>
    </row>
    <row r="10" spans="1:15" ht="20" x14ac:dyDescent="0.35">
      <c r="A10" s="1"/>
      <c r="B10" s="105"/>
      <c r="C10" s="119"/>
      <c r="D10" s="119"/>
      <c r="E10" s="119"/>
      <c r="F10" s="119"/>
      <c r="G10" s="119"/>
      <c r="H10" s="119"/>
      <c r="I10" s="119"/>
      <c r="J10" s="119"/>
      <c r="K10" s="151">
        <f>K9</f>
        <v>898.95594796687146</v>
      </c>
      <c r="L10" s="151">
        <f>L9</f>
        <v>646.15798251139859</v>
      </c>
      <c r="M10" s="151">
        <f>M9</f>
        <v>0</v>
      </c>
      <c r="N10" s="1"/>
      <c r="O10" s="148" t="s">
        <v>166</v>
      </c>
    </row>
    <row r="11" spans="1:15" x14ac:dyDescent="0.35">
      <c r="A11" s="1"/>
      <c r="B11" s="1" t="s">
        <v>5</v>
      </c>
      <c r="C11" s="119">
        <v>25137.936201700002</v>
      </c>
      <c r="D11" s="119">
        <v>26148.395157967348</v>
      </c>
      <c r="E11" s="119">
        <v>26152.508881126691</v>
      </c>
      <c r="F11" s="119"/>
      <c r="G11" s="119">
        <v>25109.936201699998</v>
      </c>
      <c r="H11" s="119">
        <v>26547.315117967344</v>
      </c>
      <c r="I11" s="119">
        <v>26262.508881126683</v>
      </c>
      <c r="J11" s="119"/>
      <c r="K11" s="119">
        <f>G11-C11</f>
        <v>-28.000000000003638</v>
      </c>
      <c r="L11" s="119">
        <f>H11-D11</f>
        <v>398.91995999999563</v>
      </c>
      <c r="M11" s="119">
        <f t="shared" si="0"/>
        <v>109.99999999999272</v>
      </c>
      <c r="N11" s="1"/>
      <c r="O11" s="107"/>
    </row>
    <row r="12" spans="1:15" ht="2.5" customHeight="1" x14ac:dyDescent="0.35">
      <c r="A12" s="1"/>
      <c r="B12" s="105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06"/>
      <c r="O12" s="107"/>
    </row>
    <row r="13" spans="1:15" ht="20" x14ac:dyDescent="0.35">
      <c r="A13" s="1"/>
      <c r="B13" s="105" t="s">
        <v>167</v>
      </c>
      <c r="C13" s="120"/>
      <c r="D13" s="120"/>
      <c r="E13" s="120"/>
      <c r="F13" s="120"/>
      <c r="G13" s="120"/>
      <c r="H13" s="120"/>
      <c r="I13" s="120"/>
      <c r="J13" s="120"/>
      <c r="K13" s="120">
        <v>656</v>
      </c>
      <c r="L13" s="120">
        <v>656</v>
      </c>
      <c r="M13" s="120">
        <v>0</v>
      </c>
      <c r="N13" s="106"/>
      <c r="O13" s="148" t="s">
        <v>171</v>
      </c>
    </row>
    <row r="14" spans="1:15" ht="20" x14ac:dyDescent="0.35">
      <c r="A14" s="1"/>
      <c r="B14" s="105" t="s">
        <v>168</v>
      </c>
      <c r="C14" s="120"/>
      <c r="D14" s="120"/>
      <c r="E14" s="120"/>
      <c r="F14" s="120"/>
      <c r="G14" s="120"/>
      <c r="H14" s="120"/>
      <c r="I14" s="120"/>
      <c r="J14" s="120"/>
      <c r="K14" s="120">
        <v>174</v>
      </c>
      <c r="L14" s="120">
        <v>674</v>
      </c>
      <c r="M14" s="120">
        <v>767</v>
      </c>
      <c r="N14" s="106"/>
      <c r="O14" s="148" t="s">
        <v>171</v>
      </c>
    </row>
    <row r="15" spans="1:15" x14ac:dyDescent="0.35">
      <c r="A15" s="1"/>
      <c r="B15" s="105" t="s">
        <v>168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>
        <v>-214</v>
      </c>
      <c r="N15" s="106"/>
      <c r="O15" s="148" t="s">
        <v>172</v>
      </c>
    </row>
    <row r="16" spans="1:15" ht="20" x14ac:dyDescent="0.35">
      <c r="A16" s="1"/>
      <c r="B16" s="105" t="s">
        <v>169</v>
      </c>
      <c r="C16" s="120"/>
      <c r="D16" s="120"/>
      <c r="E16" s="120"/>
      <c r="F16" s="120"/>
      <c r="G16" s="120"/>
      <c r="H16" s="120"/>
      <c r="I16" s="120"/>
      <c r="J16" s="120"/>
      <c r="K16" s="120">
        <v>-282</v>
      </c>
      <c r="L16" s="120">
        <v>-319</v>
      </c>
      <c r="M16" s="120">
        <v>-326</v>
      </c>
      <c r="N16" s="106"/>
      <c r="O16" s="148" t="s">
        <v>183</v>
      </c>
    </row>
    <row r="17" spans="1:15" ht="20" x14ac:dyDescent="0.35">
      <c r="A17" s="1"/>
      <c r="B17" s="105" t="s">
        <v>170</v>
      </c>
      <c r="C17" s="120"/>
      <c r="D17" s="120"/>
      <c r="E17" s="120"/>
      <c r="F17" s="120"/>
      <c r="G17" s="120"/>
      <c r="H17" s="120"/>
      <c r="I17" s="120"/>
      <c r="J17" s="120"/>
      <c r="K17" s="120">
        <v>-461</v>
      </c>
      <c r="L17" s="120">
        <v>-495</v>
      </c>
      <c r="M17" s="120">
        <v>0</v>
      </c>
      <c r="N17" s="106"/>
      <c r="O17" s="148" t="s">
        <v>173</v>
      </c>
    </row>
    <row r="18" spans="1:15" ht="20" x14ac:dyDescent="0.35">
      <c r="A18" s="1"/>
      <c r="B18" s="105" t="s">
        <v>174</v>
      </c>
      <c r="C18" s="120"/>
      <c r="D18" s="120"/>
      <c r="E18" s="120"/>
      <c r="F18" s="120"/>
      <c r="G18" s="120"/>
      <c r="H18" s="120"/>
      <c r="I18" s="120"/>
      <c r="J18" s="120"/>
      <c r="K18" s="120">
        <v>-65</v>
      </c>
      <c r="L18" s="120">
        <v>-67</v>
      </c>
      <c r="M18" s="120">
        <v>-67</v>
      </c>
      <c r="N18" s="106"/>
      <c r="O18" s="148" t="s">
        <v>176</v>
      </c>
    </row>
    <row r="19" spans="1:15" ht="20" x14ac:dyDescent="0.35">
      <c r="A19" s="1"/>
      <c r="B19" s="105" t="s">
        <v>175</v>
      </c>
      <c r="C19" s="120"/>
      <c r="D19" s="120"/>
      <c r="E19" s="120"/>
      <c r="F19" s="120"/>
      <c r="G19" s="120"/>
      <c r="H19" s="120"/>
      <c r="I19" s="120"/>
      <c r="J19" s="120"/>
      <c r="K19" s="120">
        <v>-50</v>
      </c>
      <c r="L19" s="120">
        <v>-50</v>
      </c>
      <c r="M19" s="120">
        <v>-50</v>
      </c>
      <c r="N19" s="106"/>
      <c r="O19" s="148" t="s">
        <v>176</v>
      </c>
    </row>
    <row r="20" spans="1:15" ht="6.5" customHeight="1" x14ac:dyDescent="0.35">
      <c r="A20" s="1"/>
      <c r="B20" s="105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06"/>
      <c r="O20" s="107"/>
    </row>
    <row r="21" spans="1:15" x14ac:dyDescent="0.35">
      <c r="A21" s="1"/>
      <c r="B21" s="1" t="s">
        <v>6</v>
      </c>
      <c r="C21" s="119">
        <v>20261.164092555555</v>
      </c>
      <c r="D21" s="119">
        <v>24189.578092555555</v>
      </c>
      <c r="E21" s="119">
        <v>26397.862092555555</v>
      </c>
      <c r="F21" s="119"/>
      <c r="G21" s="119">
        <v>19690.047098766736</v>
      </c>
      <c r="H21" s="119">
        <v>24267.204098766735</v>
      </c>
      <c r="I21" s="119">
        <v>27401.722098766735</v>
      </c>
      <c r="J21" s="119"/>
      <c r="K21" s="119">
        <f t="shared" ref="K21:M22" si="1">G21-C21</f>
        <v>-571.11699378881895</v>
      </c>
      <c r="L21" s="119">
        <f t="shared" si="1"/>
        <v>77.626006211179629</v>
      </c>
      <c r="M21" s="119">
        <f t="shared" si="1"/>
        <v>1003.86000621118</v>
      </c>
      <c r="N21" s="1"/>
      <c r="O21" s="107" t="s">
        <v>283</v>
      </c>
    </row>
    <row r="22" spans="1:15" x14ac:dyDescent="0.35">
      <c r="A22" s="1"/>
      <c r="B22" s="1" t="s">
        <v>7</v>
      </c>
      <c r="C22" s="119">
        <v>23750.592338771181</v>
      </c>
      <c r="D22" s="119">
        <v>30408.307295509523</v>
      </c>
      <c r="E22" s="119">
        <v>37571.30448689546</v>
      </c>
      <c r="F22" s="119"/>
      <c r="G22" s="119">
        <v>23414.753384593132</v>
      </c>
      <c r="H22" s="119">
        <v>29984.523306786941</v>
      </c>
      <c r="I22" s="119">
        <v>36970.444480684288</v>
      </c>
      <c r="J22" s="119"/>
      <c r="K22" s="119">
        <f t="shared" si="1"/>
        <v>-335.83895417804888</v>
      </c>
      <c r="L22" s="119">
        <f t="shared" si="1"/>
        <v>-423.78398872258185</v>
      </c>
      <c r="M22" s="119">
        <f t="shared" si="1"/>
        <v>-600.86000621117273</v>
      </c>
      <c r="N22" s="1"/>
      <c r="O22" s="107" t="s">
        <v>283</v>
      </c>
    </row>
    <row r="23" spans="1:15" ht="4" customHeight="1" x14ac:dyDescent="0.35">
      <c r="A23" s="1"/>
      <c r="B23" s="1"/>
      <c r="C23" s="7"/>
      <c r="D23" s="7"/>
      <c r="E23" s="7"/>
      <c r="F23" s="7"/>
      <c r="G23" s="7"/>
      <c r="H23" s="7"/>
      <c r="I23" s="7"/>
      <c r="J23" s="119"/>
      <c r="K23" s="119"/>
      <c r="L23" s="119"/>
      <c r="M23" s="119"/>
      <c r="N23" s="1"/>
      <c r="O23" s="107"/>
    </row>
    <row r="24" spans="1:15" x14ac:dyDescent="0.35">
      <c r="A24" s="8" t="s">
        <v>8</v>
      </c>
      <c r="B24" s="5" t="s">
        <v>9</v>
      </c>
      <c r="C24" s="9">
        <f>SUM(C8:C22)</f>
        <v>107391.76332840978</v>
      </c>
      <c r="D24" s="9">
        <f>SUM(D8:D22)</f>
        <v>122406.24537635976</v>
      </c>
      <c r="E24" s="9">
        <f>SUM(E8:E22)</f>
        <v>134849.66687357263</v>
      </c>
      <c r="F24" s="9"/>
      <c r="G24" s="9">
        <f>SUM(G8:G22)</f>
        <v>107355.76332840977</v>
      </c>
      <c r="H24" s="9">
        <f>SUM(H8:H22)</f>
        <v>123105.16533635974</v>
      </c>
      <c r="I24" s="9">
        <f>SUM(I8:I22)</f>
        <v>135362.66687357266</v>
      </c>
      <c r="J24" s="121"/>
      <c r="K24" s="121">
        <f>G24-C24</f>
        <v>-36.000000000014552</v>
      </c>
      <c r="L24" s="121">
        <f>H24-D24</f>
        <v>698.91995999998471</v>
      </c>
      <c r="M24" s="121">
        <f>I24-E24</f>
        <v>513.0000000000291</v>
      </c>
      <c r="N24" s="1"/>
      <c r="O24" s="107"/>
    </row>
    <row r="25" spans="1:15" ht="12.5" customHeight="1" x14ac:dyDescent="0.35">
      <c r="A25" s="1"/>
      <c r="B25" s="1"/>
      <c r="C25" s="7"/>
      <c r="D25" s="7"/>
      <c r="E25" s="7"/>
      <c r="F25" s="7"/>
      <c r="G25" s="7"/>
      <c r="H25" s="7"/>
      <c r="I25" s="7"/>
      <c r="J25" s="119"/>
      <c r="K25" s="119"/>
      <c r="L25" s="119"/>
      <c r="M25" s="119"/>
      <c r="N25" s="1"/>
      <c r="O25" s="107"/>
    </row>
    <row r="26" spans="1:15" x14ac:dyDescent="0.35">
      <c r="A26" s="1"/>
      <c r="B26" s="10" t="s">
        <v>10</v>
      </c>
      <c r="C26" s="7"/>
      <c r="D26" s="7"/>
      <c r="E26" s="7"/>
      <c r="F26" s="7"/>
      <c r="G26" s="7"/>
      <c r="H26" s="7"/>
      <c r="I26" s="7"/>
      <c r="J26" s="119"/>
      <c r="K26" s="119"/>
      <c r="L26" s="119"/>
      <c r="M26" s="119"/>
      <c r="N26" s="1"/>
      <c r="O26" s="107"/>
    </row>
    <row r="27" spans="1:15" ht="3.5" customHeight="1" x14ac:dyDescent="0.35">
      <c r="A27" s="1"/>
      <c r="B27" s="1"/>
      <c r="C27" s="7"/>
      <c r="D27" s="7"/>
      <c r="E27" s="7"/>
      <c r="F27" s="7"/>
      <c r="G27" s="7"/>
      <c r="H27" s="7"/>
      <c r="I27" s="7"/>
      <c r="J27" s="119"/>
      <c r="K27" s="119"/>
      <c r="L27" s="119"/>
      <c r="M27" s="119"/>
      <c r="N27" s="1"/>
      <c r="O27" s="107"/>
    </row>
    <row r="28" spans="1:15" x14ac:dyDescent="0.35">
      <c r="A28" s="1"/>
      <c r="B28" s="11" t="s">
        <v>11</v>
      </c>
      <c r="C28" s="119">
        <v>2822.5968455111156</v>
      </c>
      <c r="D28" s="119">
        <v>2879.0487824213374</v>
      </c>
      <c r="E28" s="119">
        <v>2936.6297580697637</v>
      </c>
      <c r="F28" s="119"/>
      <c r="G28" s="119">
        <f>C28</f>
        <v>2822.5968455111156</v>
      </c>
      <c r="H28" s="119">
        <f>D28</f>
        <v>2879.0487824213374</v>
      </c>
      <c r="I28" s="119">
        <f>E28</f>
        <v>2936.6297580697637</v>
      </c>
      <c r="J28" s="119"/>
      <c r="K28" s="119">
        <f t="shared" ref="K28:L35" si="2">G28-C28</f>
        <v>0</v>
      </c>
      <c r="L28" s="119">
        <f t="shared" si="2"/>
        <v>0</v>
      </c>
      <c r="M28" s="119">
        <f t="shared" ref="M28:M35" si="3">I28-E28</f>
        <v>0</v>
      </c>
      <c r="N28" s="1"/>
      <c r="O28" s="107"/>
    </row>
    <row r="29" spans="1:15" x14ac:dyDescent="0.35">
      <c r="A29" s="1"/>
      <c r="B29" s="11" t="s">
        <v>12</v>
      </c>
      <c r="C29" s="119">
        <v>6495.5549516763685</v>
      </c>
      <c r="D29" s="119">
        <v>6539.085131146453</v>
      </c>
      <c r="E29" s="119">
        <v>6583.0506124112408</v>
      </c>
      <c r="F29" s="119"/>
      <c r="G29" s="119">
        <f t="shared" ref="G29:I35" si="4">C29</f>
        <v>6495.5549516763685</v>
      </c>
      <c r="H29" s="119">
        <f t="shared" si="4"/>
        <v>6539.085131146453</v>
      </c>
      <c r="I29" s="119">
        <f t="shared" si="4"/>
        <v>6583.0506124112408</v>
      </c>
      <c r="J29" s="119"/>
      <c r="K29" s="119">
        <f t="shared" si="2"/>
        <v>0</v>
      </c>
      <c r="L29" s="119">
        <f t="shared" si="2"/>
        <v>0</v>
      </c>
      <c r="M29" s="119">
        <f t="shared" si="3"/>
        <v>0</v>
      </c>
      <c r="N29" s="1"/>
      <c r="O29" s="107"/>
    </row>
    <row r="30" spans="1:15" x14ac:dyDescent="0.35">
      <c r="A30" s="1"/>
      <c r="B30" s="11" t="s">
        <v>13</v>
      </c>
      <c r="C30" s="119">
        <v>5724.2993867967334</v>
      </c>
      <c r="D30" s="119">
        <v>5628.0217867967331</v>
      </c>
      <c r="E30" s="119">
        <v>5628.0217867967331</v>
      </c>
      <c r="F30" s="119"/>
      <c r="G30" s="119">
        <f t="shared" si="4"/>
        <v>5724.2993867967334</v>
      </c>
      <c r="H30" s="119">
        <f t="shared" si="4"/>
        <v>5628.0217867967331</v>
      </c>
      <c r="I30" s="119">
        <f t="shared" si="4"/>
        <v>5628.0217867967331</v>
      </c>
      <c r="J30" s="119"/>
      <c r="K30" s="119">
        <f t="shared" si="2"/>
        <v>0</v>
      </c>
      <c r="L30" s="119">
        <f t="shared" si="2"/>
        <v>0</v>
      </c>
      <c r="M30" s="119">
        <f t="shared" si="3"/>
        <v>0</v>
      </c>
      <c r="N30" s="1"/>
      <c r="O30" s="148"/>
    </row>
    <row r="31" spans="1:15" x14ac:dyDescent="0.35">
      <c r="A31" s="1"/>
      <c r="B31" s="11" t="s">
        <v>14</v>
      </c>
      <c r="C31" s="119">
        <v>85.864700000000013</v>
      </c>
      <c r="D31" s="119">
        <v>85.864700000000013</v>
      </c>
      <c r="E31" s="119">
        <v>85.864700000000013</v>
      </c>
      <c r="F31" s="119"/>
      <c r="G31" s="119">
        <f t="shared" si="4"/>
        <v>85.864700000000013</v>
      </c>
      <c r="H31" s="119">
        <f t="shared" si="4"/>
        <v>85.864700000000013</v>
      </c>
      <c r="I31" s="119">
        <f t="shared" si="4"/>
        <v>85.864700000000013</v>
      </c>
      <c r="J31" s="119"/>
      <c r="K31" s="119">
        <f t="shared" si="2"/>
        <v>0</v>
      </c>
      <c r="L31" s="119">
        <f t="shared" si="2"/>
        <v>0</v>
      </c>
      <c r="M31" s="119">
        <f t="shared" si="3"/>
        <v>0</v>
      </c>
      <c r="N31" s="1"/>
      <c r="O31" s="107"/>
    </row>
    <row r="32" spans="1:15" x14ac:dyDescent="0.35">
      <c r="A32" s="1"/>
      <c r="B32" s="11" t="s">
        <v>15</v>
      </c>
      <c r="C32" s="119">
        <v>31006.449885264057</v>
      </c>
      <c r="D32" s="119">
        <v>31692.46141080387</v>
      </c>
      <c r="E32" s="119">
        <v>32397.013871844272</v>
      </c>
      <c r="F32" s="119"/>
      <c r="G32" s="119">
        <f t="shared" si="4"/>
        <v>31006.449885264057</v>
      </c>
      <c r="H32" s="119">
        <f t="shared" si="4"/>
        <v>31692.46141080387</v>
      </c>
      <c r="I32" s="119">
        <f t="shared" si="4"/>
        <v>32397.013871844272</v>
      </c>
      <c r="J32" s="119"/>
      <c r="K32" s="119">
        <f t="shared" si="2"/>
        <v>0</v>
      </c>
      <c r="L32" s="119">
        <f t="shared" si="2"/>
        <v>0</v>
      </c>
      <c r="M32" s="119">
        <f t="shared" si="3"/>
        <v>0</v>
      </c>
      <c r="N32" s="1"/>
      <c r="O32" s="107"/>
    </row>
    <row r="33" spans="1:15" x14ac:dyDescent="0.35">
      <c r="A33" s="1"/>
      <c r="B33" s="1" t="s">
        <v>16</v>
      </c>
      <c r="C33" s="119">
        <v>287.24878000000001</v>
      </c>
      <c r="D33" s="119">
        <v>287.24878000000001</v>
      </c>
      <c r="E33" s="119">
        <v>287.24878000000001</v>
      </c>
      <c r="F33" s="119"/>
      <c r="G33" s="119">
        <f t="shared" si="4"/>
        <v>287.24878000000001</v>
      </c>
      <c r="H33" s="119">
        <f t="shared" si="4"/>
        <v>287.24878000000001</v>
      </c>
      <c r="I33" s="119">
        <f t="shared" si="4"/>
        <v>287.24878000000001</v>
      </c>
      <c r="J33" s="119"/>
      <c r="K33" s="119">
        <f t="shared" si="2"/>
        <v>0</v>
      </c>
      <c r="L33" s="119">
        <f t="shared" si="2"/>
        <v>0</v>
      </c>
      <c r="M33" s="119">
        <f t="shared" si="3"/>
        <v>0</v>
      </c>
      <c r="N33" s="1"/>
      <c r="O33" s="107"/>
    </row>
    <row r="34" spans="1:15" x14ac:dyDescent="0.35">
      <c r="A34" s="1"/>
      <c r="B34" s="1" t="s">
        <v>17</v>
      </c>
      <c r="C34" s="119">
        <v>40953.948779161503</v>
      </c>
      <c r="D34" s="119">
        <v>41680.714785191347</v>
      </c>
      <c r="E34" s="119">
        <v>42474.037484450637</v>
      </c>
      <c r="F34" s="119"/>
      <c r="G34" s="119">
        <f t="shared" si="4"/>
        <v>40953.948779161503</v>
      </c>
      <c r="H34" s="119">
        <f t="shared" si="4"/>
        <v>41680.714785191347</v>
      </c>
      <c r="I34" s="119">
        <f t="shared" si="4"/>
        <v>42474.037484450637</v>
      </c>
      <c r="J34" s="119"/>
      <c r="K34" s="119">
        <f t="shared" si="2"/>
        <v>0</v>
      </c>
      <c r="L34" s="119">
        <f t="shared" si="2"/>
        <v>0</v>
      </c>
      <c r="M34" s="119">
        <f t="shared" si="3"/>
        <v>0</v>
      </c>
      <c r="N34" s="1"/>
      <c r="O34" s="107"/>
    </row>
    <row r="35" spans="1:15" x14ac:dyDescent="0.35">
      <c r="A35" s="1"/>
      <c r="B35" s="1" t="s">
        <v>18</v>
      </c>
      <c r="C35" s="119">
        <v>412.8</v>
      </c>
      <c r="D35" s="119">
        <v>412.8</v>
      </c>
      <c r="E35" s="119">
        <v>412.8</v>
      </c>
      <c r="F35" s="119"/>
      <c r="G35" s="119">
        <f t="shared" si="4"/>
        <v>412.8</v>
      </c>
      <c r="H35" s="119">
        <f t="shared" si="4"/>
        <v>412.8</v>
      </c>
      <c r="I35" s="119">
        <f t="shared" si="4"/>
        <v>412.8</v>
      </c>
      <c r="J35" s="119"/>
      <c r="K35" s="119">
        <f t="shared" si="2"/>
        <v>0</v>
      </c>
      <c r="L35" s="119">
        <f t="shared" si="2"/>
        <v>0</v>
      </c>
      <c r="M35" s="119">
        <f t="shared" si="3"/>
        <v>0</v>
      </c>
      <c r="N35" s="1"/>
      <c r="O35" s="108"/>
    </row>
    <row r="36" spans="1:15" ht="6" customHeight="1" x14ac:dyDescent="0.35">
      <c r="A36" s="1"/>
      <c r="B36" s="11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"/>
      <c r="O36" s="108"/>
    </row>
    <row r="37" spans="1:15" x14ac:dyDescent="0.35">
      <c r="A37" s="8" t="s">
        <v>19</v>
      </c>
      <c r="B37" s="10" t="s">
        <v>20</v>
      </c>
      <c r="C37" s="121">
        <f>SUM(C28:C30)+SUM(C31:C32)+SUM(C33:C35)</f>
        <v>87788.763328409783</v>
      </c>
      <c r="D37" s="121">
        <f>SUM(D28:D30)+SUM(D31:D32)+SUM(D33:D35)</f>
        <v>89205.245376359744</v>
      </c>
      <c r="E37" s="121">
        <f>SUM(E28:E30)+SUM(E31:E32)+SUM(E33:E35)</f>
        <v>90804.666993572653</v>
      </c>
      <c r="F37" s="121"/>
      <c r="G37" s="121">
        <f>SUM(G28:G30)+SUM(G31:G32)+SUM(G33:G35)</f>
        <v>87788.763328409783</v>
      </c>
      <c r="H37" s="121">
        <f>SUM(H28:H30)+SUM(H31:H32)+SUM(H33:H35)</f>
        <v>89205.245376359744</v>
      </c>
      <c r="I37" s="121">
        <f>SUM(I28:I30)+SUM(I31:I32)+SUM(I33:I35)</f>
        <v>90804.666993572653</v>
      </c>
      <c r="J37" s="121"/>
      <c r="K37" s="121">
        <f>SUM(K28:K30)+SUM(K31:K32)+SUM(K33:K35)</f>
        <v>0</v>
      </c>
      <c r="L37" s="121">
        <f>SUM(L28:L30)+SUM(L31:L32)+SUM(L33:L35)</f>
        <v>0</v>
      </c>
      <c r="M37" s="121">
        <f>SUM(M28:M30)+SUM(M31:M32)+SUM(M33:M35)</f>
        <v>0</v>
      </c>
      <c r="N37" s="1"/>
      <c r="O37" s="107"/>
    </row>
    <row r="38" spans="1:15" ht="8.5" customHeight="1" x14ac:dyDescent="0.35">
      <c r="A38" s="1"/>
      <c r="B38" s="1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"/>
      <c r="O38" s="107"/>
    </row>
    <row r="39" spans="1:15" x14ac:dyDescent="0.35">
      <c r="A39" s="8" t="s">
        <v>21</v>
      </c>
      <c r="B39" s="10" t="s">
        <v>22</v>
      </c>
      <c r="C39" s="121">
        <f>C24-C37</f>
        <v>19603</v>
      </c>
      <c r="D39" s="121">
        <f>D24-D37</f>
        <v>33201.000000000015</v>
      </c>
      <c r="E39" s="121">
        <f>E24-E37</f>
        <v>44044.999879999974</v>
      </c>
      <c r="F39" s="121"/>
      <c r="G39" s="121">
        <f>G24-G37</f>
        <v>19566.999999999985</v>
      </c>
      <c r="H39" s="121">
        <f>H24-H37</f>
        <v>33899.919959999999</v>
      </c>
      <c r="I39" s="121">
        <f>I24-I37</f>
        <v>44557.999880000003</v>
      </c>
      <c r="J39" s="121"/>
      <c r="K39" s="121">
        <f>G39-C39</f>
        <v>-36.000000000014552</v>
      </c>
      <c r="L39" s="121">
        <f>H39-D39</f>
        <v>698.91995999998471</v>
      </c>
      <c r="M39" s="121">
        <f>I39-E39</f>
        <v>513.0000000000291</v>
      </c>
      <c r="N39" s="1"/>
      <c r="O39" s="107"/>
    </row>
    <row r="40" spans="1:15" x14ac:dyDescent="0.35">
      <c r="A40" s="1"/>
      <c r="B40" s="1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"/>
      <c r="O40" s="1"/>
    </row>
    <row r="41" spans="1:15" x14ac:dyDescent="0.35">
      <c r="A41" s="1"/>
      <c r="B41" s="11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1"/>
      <c r="O41" s="1"/>
    </row>
    <row r="42" spans="1:15" x14ac:dyDescent="0.35">
      <c r="A42" s="1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1"/>
      <c r="O42" s="1"/>
    </row>
    <row r="43" spans="1:1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35">
      <c r="B44" s="1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5" x14ac:dyDescent="0.35">
      <c r="B45" s="111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5" x14ac:dyDescent="0.35">
      <c r="B46" s="111"/>
      <c r="C46" s="110"/>
      <c r="D46" s="110"/>
      <c r="E46" s="110"/>
      <c r="F46" s="12"/>
      <c r="G46" s="110"/>
      <c r="H46" s="110"/>
      <c r="I46" s="110"/>
      <c r="J46" s="12"/>
      <c r="K46" s="12"/>
      <c r="L46" s="12"/>
      <c r="M46" s="12"/>
    </row>
    <row r="47" spans="1:15" x14ac:dyDescent="0.35">
      <c r="B47" s="111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5" x14ac:dyDescent="0.35">
      <c r="B48" s="111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2:13" x14ac:dyDescent="0.35">
      <c r="B49" s="111"/>
      <c r="C49" s="110"/>
      <c r="D49" s="110"/>
      <c r="E49" s="110"/>
      <c r="F49" s="12"/>
      <c r="G49" s="110"/>
      <c r="H49" s="110"/>
      <c r="I49" s="110"/>
      <c r="J49" s="12"/>
      <c r="K49" s="12"/>
      <c r="L49" s="12"/>
      <c r="M49" s="12"/>
    </row>
    <row r="50" spans="2:13" x14ac:dyDescent="0.35">
      <c r="B50" s="111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2:13" x14ac:dyDescent="0.35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2:13" x14ac:dyDescent="0.3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2:13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2:13" x14ac:dyDescent="0.3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spans="2:13" x14ac:dyDescent="0.3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2:13" x14ac:dyDescent="0.35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2:13" x14ac:dyDescent="0.3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2:13" x14ac:dyDescent="0.35">
      <c r="G58" s="12"/>
      <c r="H58" s="12"/>
      <c r="I58" s="12"/>
    </row>
    <row r="59" spans="2:13" x14ac:dyDescent="0.35">
      <c r="G59" s="12"/>
      <c r="H59" s="12"/>
      <c r="I59" s="12"/>
    </row>
  </sheetData>
  <mergeCells count="3">
    <mergeCell ref="C3:E3"/>
    <mergeCell ref="G3:I3"/>
    <mergeCell ref="K3:M3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54803-74BE-4994-9B64-394B4442CB70}">
  <dimension ref="B1:X69"/>
  <sheetViews>
    <sheetView view="pageBreakPreview" zoomScale="84" zoomScaleNormal="100" zoomScaleSheetLayoutView="80" workbookViewId="0">
      <selection activeCell="B4" sqref="B4"/>
    </sheetView>
  </sheetViews>
  <sheetFormatPr defaultColWidth="9.08984375" defaultRowHeight="14.5" x14ac:dyDescent="0.35"/>
  <cols>
    <col min="1" max="2" width="9.08984375" style="95"/>
    <col min="3" max="3" width="14.90625" style="95" customWidth="1"/>
    <col min="4" max="5" width="13" style="95" customWidth="1"/>
    <col min="6" max="6" width="14.54296875" style="95" customWidth="1"/>
    <col min="7" max="10" width="11.6328125" style="95" customWidth="1"/>
    <col min="11" max="11" width="1.54296875" style="95" customWidth="1"/>
    <col min="25" max="16384" width="9.08984375" style="95"/>
  </cols>
  <sheetData>
    <row r="1" spans="2:11" x14ac:dyDescent="0.35">
      <c r="J1" s="61" t="str">
        <f>'Table 1.1-3'!E1</f>
        <v>YEC 2025-27 GRA</v>
      </c>
    </row>
    <row r="2" spans="2:11" x14ac:dyDescent="0.35">
      <c r="J2" s="61" t="str">
        <f>'Table 1.1-3'!E2</f>
        <v>YUB Order 2026-01 Compliance Filing</v>
      </c>
    </row>
    <row r="4" spans="2:11" x14ac:dyDescent="0.35">
      <c r="B4" s="96" t="s">
        <v>305</v>
      </c>
      <c r="C4" s="96"/>
      <c r="D4" s="96"/>
      <c r="E4" s="96"/>
      <c r="F4" s="96"/>
      <c r="G4" s="96"/>
      <c r="H4" s="96"/>
      <c r="I4" s="96"/>
      <c r="J4" s="96"/>
      <c r="K4" s="97"/>
    </row>
    <row r="5" spans="2:11" x14ac:dyDescent="0.35">
      <c r="B5" s="96"/>
      <c r="C5" s="96"/>
      <c r="D5" s="96"/>
      <c r="E5" s="96"/>
      <c r="F5" s="96"/>
      <c r="G5" s="96"/>
      <c r="H5" s="96"/>
      <c r="I5" s="96"/>
      <c r="J5" s="96"/>
      <c r="K5" s="97"/>
    </row>
    <row r="6" spans="2:11" x14ac:dyDescent="0.35"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2:11" ht="31.5" customHeight="1" x14ac:dyDescent="0.35">
      <c r="B7" s="203" t="s">
        <v>80</v>
      </c>
      <c r="C7" s="203" t="s">
        <v>98</v>
      </c>
      <c r="D7" s="204" t="s">
        <v>207</v>
      </c>
      <c r="E7" s="204" t="s">
        <v>208</v>
      </c>
      <c r="F7" s="201" t="s">
        <v>209</v>
      </c>
      <c r="G7" s="201" t="s">
        <v>210</v>
      </c>
      <c r="H7" s="201" t="s">
        <v>211</v>
      </c>
      <c r="I7" s="201" t="s">
        <v>212</v>
      </c>
      <c r="J7" s="201" t="s">
        <v>213</v>
      </c>
    </row>
    <row r="8" spans="2:11" ht="25" customHeight="1" x14ac:dyDescent="0.35">
      <c r="B8" s="203"/>
      <c r="C8" s="203"/>
      <c r="D8" s="205"/>
      <c r="E8" s="205"/>
      <c r="F8" s="201"/>
      <c r="G8" s="201"/>
      <c r="H8" s="201"/>
      <c r="I8" s="201"/>
      <c r="J8" s="201"/>
    </row>
    <row r="9" spans="2:11" x14ac:dyDescent="0.35">
      <c r="B9" s="100"/>
      <c r="C9" s="100"/>
      <c r="D9" s="101" t="s">
        <v>8</v>
      </c>
      <c r="E9" s="101" t="s">
        <v>19</v>
      </c>
      <c r="F9" s="101" t="s">
        <v>99</v>
      </c>
      <c r="G9" s="101" t="s">
        <v>214</v>
      </c>
      <c r="H9" s="101" t="s">
        <v>215</v>
      </c>
      <c r="I9" s="101" t="s">
        <v>216</v>
      </c>
      <c r="J9" s="101" t="s">
        <v>217</v>
      </c>
      <c r="K9" s="167"/>
    </row>
    <row r="10" spans="2:11" x14ac:dyDescent="0.35">
      <c r="B10" s="168" t="s">
        <v>218</v>
      </c>
      <c r="D10" s="167"/>
      <c r="E10" s="167"/>
      <c r="F10" s="167"/>
      <c r="G10" s="167"/>
      <c r="H10" s="167"/>
      <c r="I10" s="167"/>
      <c r="J10" s="167"/>
      <c r="K10" s="167"/>
    </row>
    <row r="11" spans="2:11" ht="5.25" customHeight="1" x14ac:dyDescent="0.35">
      <c r="B11" s="168"/>
      <c r="D11" s="167"/>
      <c r="E11" s="167"/>
      <c r="F11" s="167"/>
      <c r="G11" s="167"/>
      <c r="H11" s="167"/>
      <c r="I11" s="167"/>
      <c r="J11" s="167"/>
      <c r="K11" s="167"/>
    </row>
    <row r="12" spans="2:11" x14ac:dyDescent="0.35">
      <c r="B12" s="95">
        <v>1</v>
      </c>
      <c r="C12" s="169" t="s">
        <v>220</v>
      </c>
      <c r="D12" s="167"/>
      <c r="E12" s="170"/>
      <c r="F12" s="170"/>
      <c r="G12" s="170"/>
      <c r="H12" s="170"/>
      <c r="I12" s="170"/>
      <c r="J12" s="171">
        <v>-1539.6975826393846</v>
      </c>
      <c r="K12" s="167"/>
    </row>
    <row r="13" spans="2:11" x14ac:dyDescent="0.35">
      <c r="B13" s="95">
        <f>B12+1</f>
        <v>2</v>
      </c>
      <c r="C13" s="99">
        <v>45658</v>
      </c>
      <c r="D13" s="171">
        <v>-1018.2329199999999</v>
      </c>
      <c r="E13" s="171"/>
      <c r="F13" s="171">
        <v>0</v>
      </c>
      <c r="G13" s="171">
        <v>-8.0362200000000001</v>
      </c>
      <c r="H13" s="171">
        <v>-8.8094900000000003</v>
      </c>
      <c r="I13" s="171">
        <v>0</v>
      </c>
      <c r="J13" s="171">
        <f>SUM(D13:I13)+J12</f>
        <v>-2574.7762126393845</v>
      </c>
      <c r="K13" s="167"/>
    </row>
    <row r="14" spans="2:11" x14ac:dyDescent="0.35">
      <c r="B14" s="95">
        <f>B13+1</f>
        <v>3</v>
      </c>
      <c r="C14" s="99">
        <v>45689</v>
      </c>
      <c r="D14" s="171">
        <v>-1195.4209354709833</v>
      </c>
      <c r="E14" s="171"/>
      <c r="F14" s="171">
        <v>0</v>
      </c>
      <c r="G14" s="171">
        <v>-9.3949800000000003</v>
      </c>
      <c r="H14" s="171">
        <v>-15.75652</v>
      </c>
      <c r="I14" s="171">
        <v>0</v>
      </c>
      <c r="J14" s="171">
        <f>SUM(D14:I14)+J13</f>
        <v>-3795.3486481103678</v>
      </c>
      <c r="K14" s="167"/>
    </row>
    <row r="15" spans="2:11" x14ac:dyDescent="0.35">
      <c r="B15" s="95">
        <f>B14+1</f>
        <v>4</v>
      </c>
      <c r="C15" s="99">
        <v>45717</v>
      </c>
      <c r="D15" s="171">
        <v>-743.96436506079863</v>
      </c>
      <c r="E15" s="171"/>
      <c r="F15" s="171">
        <v>-0.84599999999999997</v>
      </c>
      <c r="G15" s="171">
        <v>-11.194420000000001</v>
      </c>
      <c r="H15" s="171">
        <v>-12.31587</v>
      </c>
      <c r="I15" s="171">
        <v>0</v>
      </c>
      <c r="J15" s="171">
        <f>SUM(D15:I15)+J14</f>
        <v>-4563.6693031711666</v>
      </c>
      <c r="K15" s="167"/>
    </row>
    <row r="16" spans="2:11" x14ac:dyDescent="0.35">
      <c r="B16" s="95">
        <f>B15+1</f>
        <v>5</v>
      </c>
      <c r="C16" s="99">
        <v>45748</v>
      </c>
      <c r="D16" s="171">
        <v>-807.46270090567714</v>
      </c>
      <c r="E16" s="171"/>
      <c r="F16" s="171">
        <v>0</v>
      </c>
      <c r="G16" s="171">
        <v>0</v>
      </c>
      <c r="H16" s="171">
        <v>-15.39541</v>
      </c>
      <c r="I16" s="171">
        <v>910.81145834412212</v>
      </c>
      <c r="J16" s="171">
        <f>SUM(D16:I16)+J15</f>
        <v>-4475.7159557327213</v>
      </c>
      <c r="K16" s="167"/>
    </row>
    <row r="17" spans="2:11" x14ac:dyDescent="0.35">
      <c r="B17" s="95">
        <f>B16+1</f>
        <v>6</v>
      </c>
      <c r="C17" s="99">
        <v>45778</v>
      </c>
      <c r="D17" s="171">
        <v>-437.80981817219964</v>
      </c>
      <c r="E17" s="171"/>
      <c r="F17" s="171">
        <v>0</v>
      </c>
      <c r="G17" s="171">
        <v>0</v>
      </c>
      <c r="H17" s="171">
        <v>-4.6743000000000006</v>
      </c>
      <c r="I17" s="171">
        <v>0</v>
      </c>
      <c r="J17" s="171">
        <f>SUM(D17:I17)+J16</f>
        <v>-4918.2000739049208</v>
      </c>
      <c r="K17" s="167"/>
    </row>
    <row r="18" spans="2:11" x14ac:dyDescent="0.35">
      <c r="B18" s="95">
        <f>B17+1</f>
        <v>7</v>
      </c>
      <c r="C18" s="99">
        <v>45809</v>
      </c>
      <c r="D18" s="171">
        <v>-214.41233213036676</v>
      </c>
      <c r="E18" s="171"/>
      <c r="F18" s="171">
        <v>0</v>
      </c>
      <c r="G18" s="171">
        <v>0</v>
      </c>
      <c r="H18" s="171">
        <v>-6.5014099999999999</v>
      </c>
      <c r="I18" s="171">
        <v>0</v>
      </c>
      <c r="J18" s="171">
        <f>SUM(D18:I18)+J17</f>
        <v>-5139.1138160352875</v>
      </c>
      <c r="K18" s="167"/>
    </row>
    <row r="19" spans="2:11" x14ac:dyDescent="0.35">
      <c r="B19" s="95">
        <f>B18+1</f>
        <v>8</v>
      </c>
      <c r="C19" s="99">
        <v>45839</v>
      </c>
      <c r="D19" s="171">
        <v>16.091656067288845</v>
      </c>
      <c r="E19" s="171"/>
      <c r="F19" s="171">
        <v>-0.66100000000000003</v>
      </c>
      <c r="G19" s="171">
        <v>0</v>
      </c>
      <c r="H19" s="171">
        <v>-8.7010000000000004E-2</v>
      </c>
      <c r="I19" s="171">
        <v>0</v>
      </c>
      <c r="J19" s="171">
        <f>SUM(D19:I19)+J18</f>
        <v>-5123.7701699679983</v>
      </c>
      <c r="K19" s="167"/>
    </row>
    <row r="20" spans="2:11" x14ac:dyDescent="0.35">
      <c r="B20" s="95">
        <f>B19+1</f>
        <v>9</v>
      </c>
      <c r="C20" s="99">
        <v>45870</v>
      </c>
      <c r="D20" s="171">
        <v>-51.73877468196121</v>
      </c>
      <c r="E20" s="171"/>
      <c r="F20" s="171">
        <v>0</v>
      </c>
      <c r="G20" s="171">
        <v>0</v>
      </c>
      <c r="H20" s="171">
        <v>0.10904000000000001</v>
      </c>
      <c r="I20" s="171">
        <v>0</v>
      </c>
      <c r="J20" s="171">
        <f>SUM(D20:I20)+J19</f>
        <v>-5175.3999046499594</v>
      </c>
      <c r="K20" s="167"/>
    </row>
    <row r="21" spans="2:11" x14ac:dyDescent="0.35">
      <c r="B21" s="95">
        <f>B20+1</f>
        <v>10</v>
      </c>
      <c r="C21" s="99">
        <v>45901</v>
      </c>
      <c r="D21" s="171">
        <v>-89.875981031420565</v>
      </c>
      <c r="E21" s="171"/>
      <c r="F21" s="171">
        <v>-21.524000000000001</v>
      </c>
      <c r="G21" s="171">
        <v>0</v>
      </c>
      <c r="H21" s="171">
        <v>0.22725999999999999</v>
      </c>
      <c r="I21" s="171">
        <v>0</v>
      </c>
      <c r="J21" s="171">
        <f>SUM(D21:I21)+J20</f>
        <v>-5286.5726256813796</v>
      </c>
      <c r="K21" s="167"/>
    </row>
    <row r="22" spans="2:11" x14ac:dyDescent="0.35">
      <c r="B22" s="95">
        <f>B21+1</f>
        <v>11</v>
      </c>
      <c r="C22" s="99">
        <v>45931</v>
      </c>
      <c r="D22" s="171">
        <v>-384.01109261111486</v>
      </c>
      <c r="E22" s="171"/>
      <c r="F22" s="171">
        <v>0</v>
      </c>
      <c r="G22" s="171">
        <v>0</v>
      </c>
      <c r="H22" s="171">
        <v>-0.33160000000000001</v>
      </c>
      <c r="I22" s="171">
        <v>0</v>
      </c>
      <c r="J22" s="171">
        <f>SUM(D22:I22)+J21</f>
        <v>-5670.9153182924947</v>
      </c>
      <c r="K22" s="167"/>
    </row>
    <row r="23" spans="2:11" x14ac:dyDescent="0.35">
      <c r="B23" s="95">
        <f>B22+1</f>
        <v>12</v>
      </c>
      <c r="C23" s="99">
        <v>45962</v>
      </c>
      <c r="D23" s="171">
        <v>-645.95356306978829</v>
      </c>
      <c r="E23" s="171"/>
      <c r="F23" s="171">
        <v>-8.298</v>
      </c>
      <c r="G23" s="171">
        <v>0</v>
      </c>
      <c r="H23" s="171">
        <v>-0.20299</v>
      </c>
      <c r="I23" s="171">
        <v>0</v>
      </c>
      <c r="J23" s="171">
        <f>SUM(D23:I23)+J22</f>
        <v>-6325.3698713622834</v>
      </c>
      <c r="K23" s="167"/>
    </row>
    <row r="24" spans="2:11" x14ac:dyDescent="0.35">
      <c r="B24" s="95">
        <f>B23+1</f>
        <v>13</v>
      </c>
      <c r="C24" s="99">
        <v>45992</v>
      </c>
      <c r="D24" s="171">
        <v>-1418.5849938114409</v>
      </c>
      <c r="E24" s="171"/>
      <c r="F24" s="171">
        <v>0</v>
      </c>
      <c r="G24" s="171">
        <v>0</v>
      </c>
      <c r="H24" s="171">
        <v>7.1389999999999995E-2</v>
      </c>
      <c r="I24" s="171">
        <v>330.25200000000001</v>
      </c>
      <c r="J24" s="171">
        <f>SUM(D24:I24)+J23</f>
        <v>-7413.6314751737245</v>
      </c>
      <c r="K24" s="167"/>
    </row>
    <row r="25" spans="2:11" ht="6.75" customHeight="1" x14ac:dyDescent="0.35">
      <c r="C25" s="99"/>
      <c r="D25" s="98"/>
      <c r="E25" s="171"/>
      <c r="F25" s="171"/>
      <c r="G25" s="171"/>
      <c r="H25" s="171"/>
      <c r="I25" s="171"/>
      <c r="J25" s="172"/>
      <c r="K25" s="98"/>
    </row>
    <row r="26" spans="2:11" x14ac:dyDescent="0.35">
      <c r="B26" s="95">
        <f>B24+1</f>
        <v>14</v>
      </c>
      <c r="C26" s="173" t="s">
        <v>222</v>
      </c>
      <c r="D26" s="174"/>
      <c r="E26" s="175"/>
      <c r="F26" s="175"/>
      <c r="G26" s="175"/>
      <c r="H26" s="175"/>
      <c r="I26" s="175"/>
      <c r="J26" s="171">
        <f>J24</f>
        <v>-7413.6314751737245</v>
      </c>
      <c r="K26" s="174"/>
    </row>
    <row r="27" spans="2:11" x14ac:dyDescent="0.35">
      <c r="C27" s="99"/>
      <c r="D27" s="98"/>
      <c r="E27" s="98"/>
      <c r="F27" s="98"/>
      <c r="G27" s="98"/>
      <c r="H27" s="98"/>
      <c r="I27" s="98"/>
      <c r="J27" s="98"/>
      <c r="K27" s="98"/>
    </row>
    <row r="28" spans="2:11" ht="13" customHeight="1" x14ac:dyDescent="0.35">
      <c r="B28" s="203" t="s">
        <v>80</v>
      </c>
      <c r="C28" s="203" t="s">
        <v>98</v>
      </c>
      <c r="D28" s="204" t="s">
        <v>207</v>
      </c>
      <c r="E28" s="204" t="s">
        <v>208</v>
      </c>
      <c r="F28" s="201" t="s">
        <v>209</v>
      </c>
      <c r="G28" s="201" t="s">
        <v>210</v>
      </c>
      <c r="H28" s="201" t="s">
        <v>211</v>
      </c>
      <c r="I28" s="201" t="s">
        <v>212</v>
      </c>
      <c r="J28" s="201" t="s">
        <v>213</v>
      </c>
      <c r="K28" s="98"/>
    </row>
    <row r="29" spans="2:11" ht="58.5" customHeight="1" x14ac:dyDescent="0.35">
      <c r="B29" s="203"/>
      <c r="C29" s="203"/>
      <c r="D29" s="205"/>
      <c r="E29" s="205"/>
      <c r="F29" s="201"/>
      <c r="G29" s="201"/>
      <c r="H29" s="201"/>
      <c r="I29" s="201"/>
      <c r="J29" s="201"/>
    </row>
    <row r="30" spans="2:11" x14ac:dyDescent="0.35">
      <c r="B30" s="100"/>
      <c r="C30" s="100"/>
      <c r="D30" s="101" t="s">
        <v>8</v>
      </c>
      <c r="E30" s="101" t="s">
        <v>19</v>
      </c>
      <c r="F30" s="101" t="s">
        <v>99</v>
      </c>
      <c r="G30" s="101" t="s">
        <v>214</v>
      </c>
      <c r="H30" s="101" t="s">
        <v>215</v>
      </c>
      <c r="I30" s="101" t="s">
        <v>216</v>
      </c>
      <c r="J30" s="101" t="s">
        <v>217</v>
      </c>
    </row>
    <row r="31" spans="2:11" x14ac:dyDescent="0.35">
      <c r="D31" s="167"/>
      <c r="E31" s="167"/>
      <c r="F31" s="167"/>
      <c r="G31" s="167"/>
      <c r="H31" s="167"/>
      <c r="I31" s="167"/>
      <c r="J31" s="167"/>
    </row>
    <row r="32" spans="2:11" x14ac:dyDescent="0.35">
      <c r="B32" s="168" t="s">
        <v>221</v>
      </c>
    </row>
    <row r="33" spans="2:10" ht="5.25" customHeight="1" x14ac:dyDescent="0.35">
      <c r="B33" s="168"/>
    </row>
    <row r="34" spans="2:10" x14ac:dyDescent="0.35">
      <c r="B34" s="95">
        <f>B26+1</f>
        <v>15</v>
      </c>
      <c r="C34" s="169" t="s">
        <v>220</v>
      </c>
      <c r="D34" s="167"/>
      <c r="E34" s="170"/>
      <c r="F34" s="170"/>
      <c r="G34" s="170"/>
      <c r="H34" s="170"/>
      <c r="I34" s="170"/>
      <c r="J34" s="171">
        <f>J12</f>
        <v>-1539.6975826393846</v>
      </c>
    </row>
    <row r="35" spans="2:10" x14ac:dyDescent="0.35">
      <c r="B35" s="95">
        <f>B34+1</f>
        <v>16</v>
      </c>
      <c r="C35" s="99">
        <v>45658</v>
      </c>
      <c r="D35" s="98"/>
      <c r="E35" s="171">
        <v>-372.90366000000006</v>
      </c>
      <c r="F35" s="171">
        <v>0</v>
      </c>
      <c r="G35" s="171">
        <f>G13</f>
        <v>-8.0362200000000001</v>
      </c>
      <c r="H35" s="171">
        <f>H13</f>
        <v>-8.8094900000000003</v>
      </c>
      <c r="I35" s="171">
        <f>I13</f>
        <v>0</v>
      </c>
      <c r="J35" s="171">
        <f>SUM(D35:I35)+J34</f>
        <v>-1929.4469526393846</v>
      </c>
    </row>
    <row r="36" spans="2:10" x14ac:dyDescent="0.35">
      <c r="B36" s="95">
        <f>B35+1</f>
        <v>17</v>
      </c>
      <c r="C36" s="99">
        <v>45689</v>
      </c>
      <c r="D36" s="98"/>
      <c r="E36" s="171">
        <v>-508.72241700967624</v>
      </c>
      <c r="F36" s="171">
        <v>0</v>
      </c>
      <c r="G36" s="171">
        <f>G14</f>
        <v>-9.3949800000000003</v>
      </c>
      <c r="H36" s="171">
        <f>H14</f>
        <v>-15.75652</v>
      </c>
      <c r="I36" s="171">
        <f>I14</f>
        <v>0</v>
      </c>
      <c r="J36" s="171">
        <f>SUM(D36:I36)+J35</f>
        <v>-2463.320869649061</v>
      </c>
    </row>
    <row r="37" spans="2:10" x14ac:dyDescent="0.35">
      <c r="B37" s="95">
        <f>B36+1</f>
        <v>18</v>
      </c>
      <c r="C37" s="99">
        <v>45717</v>
      </c>
      <c r="D37" s="98"/>
      <c r="E37" s="171">
        <v>-161.90849287871404</v>
      </c>
      <c r="F37" s="171">
        <v>-3.3825000000000036E-2</v>
      </c>
      <c r="G37" s="171">
        <f>G15</f>
        <v>-11.194420000000001</v>
      </c>
      <c r="H37" s="171">
        <f>H15</f>
        <v>-12.31587</v>
      </c>
      <c r="I37" s="171">
        <f>I15</f>
        <v>0</v>
      </c>
      <c r="J37" s="171">
        <f>SUM(D37:I37)+J36</f>
        <v>-2648.773477527775</v>
      </c>
    </row>
    <row r="38" spans="2:10" x14ac:dyDescent="0.35">
      <c r="B38" s="95">
        <f>B37+1</f>
        <v>19</v>
      </c>
      <c r="C38" s="99">
        <v>45748</v>
      </c>
      <c r="D38" s="98"/>
      <c r="E38" s="171">
        <v>-230.84419756513816</v>
      </c>
      <c r="F38" s="171">
        <v>0</v>
      </c>
      <c r="G38" s="171">
        <f>G16</f>
        <v>0</v>
      </c>
      <c r="H38" s="171">
        <f>H16</f>
        <v>-15.39541</v>
      </c>
      <c r="I38" s="171">
        <f>I16</f>
        <v>910.81145834412212</v>
      </c>
      <c r="J38" s="171">
        <f>SUM(D38:I38)+J37</f>
        <v>-1984.2016267487911</v>
      </c>
    </row>
    <row r="39" spans="2:10" x14ac:dyDescent="0.35">
      <c r="B39" s="95">
        <f>B38+1</f>
        <v>20</v>
      </c>
      <c r="C39" s="99">
        <v>45778</v>
      </c>
      <c r="D39" s="98"/>
      <c r="E39" s="171">
        <v>-3.4643078580692235</v>
      </c>
      <c r="F39" s="171">
        <v>0</v>
      </c>
      <c r="G39" s="171">
        <f>G17</f>
        <v>0</v>
      </c>
      <c r="H39" s="171">
        <f>H17</f>
        <v>-4.6743000000000006</v>
      </c>
      <c r="I39" s="171">
        <f>I17</f>
        <v>0</v>
      </c>
      <c r="J39" s="171">
        <f>SUM(D39:I39)+J38</f>
        <v>-1992.3402346068603</v>
      </c>
    </row>
    <row r="40" spans="2:10" x14ac:dyDescent="0.35">
      <c r="B40" s="95">
        <f>B39+1</f>
        <v>21</v>
      </c>
      <c r="C40" s="99">
        <v>45809</v>
      </c>
      <c r="D40" s="98"/>
      <c r="E40" s="171">
        <v>-5.7244499985545731</v>
      </c>
      <c r="F40" s="171">
        <v>0</v>
      </c>
      <c r="G40" s="171">
        <f>G18</f>
        <v>0</v>
      </c>
      <c r="H40" s="171">
        <f>H18</f>
        <v>-6.5014099999999999</v>
      </c>
      <c r="I40" s="171">
        <f>I18</f>
        <v>0</v>
      </c>
      <c r="J40" s="171">
        <f>SUM(D40:I40)+J39</f>
        <v>-2004.5660946054149</v>
      </c>
    </row>
    <row r="41" spans="2:10" x14ac:dyDescent="0.35">
      <c r="B41" s="95">
        <f>B40+1</f>
        <v>22</v>
      </c>
      <c r="C41" s="99">
        <v>45839</v>
      </c>
      <c r="D41" s="98"/>
      <c r="E41" s="171">
        <v>37.202143267311442</v>
      </c>
      <c r="F41" s="171">
        <v>-0.1139250000000001</v>
      </c>
      <c r="G41" s="171">
        <f>G19</f>
        <v>0</v>
      </c>
      <c r="H41" s="171">
        <f>H19</f>
        <v>-8.7010000000000004E-2</v>
      </c>
      <c r="I41" s="171">
        <f>I19</f>
        <v>0</v>
      </c>
      <c r="J41" s="171">
        <f>SUM(D41:I41)+J40</f>
        <v>-1967.5648863381034</v>
      </c>
    </row>
    <row r="42" spans="2:10" x14ac:dyDescent="0.35">
      <c r="B42" s="95">
        <f>B41+1</f>
        <v>23</v>
      </c>
      <c r="C42" s="99">
        <v>45870</v>
      </c>
      <c r="D42" s="98"/>
      <c r="E42" s="171">
        <v>-25.826370854253604</v>
      </c>
      <c r="F42" s="171">
        <v>0</v>
      </c>
      <c r="G42" s="171">
        <f>G20</f>
        <v>0</v>
      </c>
      <c r="H42" s="171">
        <f>H20</f>
        <v>0.10904000000000001</v>
      </c>
      <c r="I42" s="171">
        <f>I20</f>
        <v>0</v>
      </c>
      <c r="J42" s="171">
        <f>SUM(D42:I42)+J41</f>
        <v>-1993.2822171923569</v>
      </c>
    </row>
    <row r="43" spans="2:10" x14ac:dyDescent="0.35">
      <c r="B43" s="95">
        <f>B42+1</f>
        <v>24</v>
      </c>
      <c r="C43" s="99">
        <v>45901</v>
      </c>
      <c r="D43" s="98"/>
      <c r="E43" s="171">
        <v>46.517118425585053</v>
      </c>
      <c r="F43" s="171">
        <v>-3.7111000000000036</v>
      </c>
      <c r="G43" s="171">
        <f>G21</f>
        <v>0</v>
      </c>
      <c r="H43" s="171">
        <f>H21</f>
        <v>0.22725999999999999</v>
      </c>
      <c r="I43" s="171">
        <f>I21</f>
        <v>0</v>
      </c>
      <c r="J43" s="171">
        <f>SUM(D43:I43)+J42</f>
        <v>-1950.248938766772</v>
      </c>
    </row>
    <row r="44" spans="2:10" x14ac:dyDescent="0.35">
      <c r="B44" s="95">
        <f>B43+1</f>
        <v>25</v>
      </c>
      <c r="C44" s="99">
        <v>45931</v>
      </c>
      <c r="D44" s="98"/>
      <c r="E44" s="171">
        <v>-88.83452004133953</v>
      </c>
      <c r="F44" s="171">
        <v>0</v>
      </c>
      <c r="G44" s="171">
        <f>G22</f>
        <v>0</v>
      </c>
      <c r="H44" s="171">
        <f>H22</f>
        <v>-0.33160000000000001</v>
      </c>
      <c r="I44" s="171">
        <f>I22</f>
        <v>0</v>
      </c>
      <c r="J44" s="171">
        <f>SUM(D44:I44)+J43</f>
        <v>-2039.4150588081116</v>
      </c>
    </row>
    <row r="45" spans="2:10" x14ac:dyDescent="0.35">
      <c r="B45" s="95">
        <f>B44+1</f>
        <v>26</v>
      </c>
      <c r="C45" s="99">
        <v>45962</v>
      </c>
      <c r="D45" s="98"/>
      <c r="E45" s="171">
        <v>-254.25038381385738</v>
      </c>
      <c r="F45" s="171">
        <v>-0.63831000000000049</v>
      </c>
      <c r="G45" s="171">
        <f>G23</f>
        <v>0</v>
      </c>
      <c r="H45" s="171">
        <f>H23</f>
        <v>-0.20299</v>
      </c>
      <c r="I45" s="171">
        <f>I23</f>
        <v>0</v>
      </c>
      <c r="J45" s="171">
        <f>SUM(D45:I45)+J44</f>
        <v>-2294.5067426219689</v>
      </c>
    </row>
    <row r="46" spans="2:10" x14ac:dyDescent="0.35">
      <c r="B46" s="95">
        <f>B45+1</f>
        <v>27</v>
      </c>
      <c r="C46" s="99">
        <v>45992</v>
      </c>
      <c r="D46" s="98"/>
      <c r="E46" s="171">
        <v>-436.99831756657625</v>
      </c>
      <c r="F46" s="171">
        <v>-1.3500000000000014E-3</v>
      </c>
      <c r="G46" s="171">
        <f>G24</f>
        <v>0</v>
      </c>
      <c r="H46" s="171">
        <f>H24</f>
        <v>7.1389999999999995E-2</v>
      </c>
      <c r="I46" s="171">
        <f>I24</f>
        <v>330.25200000000001</v>
      </c>
      <c r="J46" s="171">
        <f>SUM(D46:I46)+J45</f>
        <v>-2401.183020188545</v>
      </c>
    </row>
    <row r="47" spans="2:10" ht="6" customHeight="1" x14ac:dyDescent="0.35">
      <c r="C47" s="99"/>
      <c r="D47" s="98"/>
      <c r="E47" s="171"/>
      <c r="F47" s="171"/>
      <c r="G47" s="171"/>
      <c r="H47" s="171"/>
      <c r="I47" s="171"/>
      <c r="J47" s="172"/>
    </row>
    <row r="48" spans="2:10" x14ac:dyDescent="0.35">
      <c r="B48" s="95">
        <f>B46+1</f>
        <v>28</v>
      </c>
      <c r="C48" s="173" t="s">
        <v>223</v>
      </c>
      <c r="D48" s="174"/>
      <c r="E48" s="175"/>
      <c r="F48" s="175"/>
      <c r="G48" s="175"/>
      <c r="H48" s="175"/>
      <c r="I48" s="175"/>
      <c r="J48" s="171">
        <f>J46</f>
        <v>-2401.183020188545</v>
      </c>
    </row>
    <row r="49" spans="2:10" ht="6" customHeight="1" x14ac:dyDescent="0.35">
      <c r="B49" s="168"/>
    </row>
    <row r="50" spans="2:10" ht="6" customHeight="1" x14ac:dyDescent="0.35"/>
    <row r="51" spans="2:10" x14ac:dyDescent="0.35">
      <c r="C51" s="168" t="s">
        <v>45</v>
      </c>
    </row>
    <row r="52" spans="2:10" x14ac:dyDescent="0.35">
      <c r="C52" s="169" t="s">
        <v>224</v>
      </c>
    </row>
    <row r="53" spans="2:10" ht="14.25" customHeight="1" x14ac:dyDescent="0.35">
      <c r="C53" s="169" t="s">
        <v>225</v>
      </c>
    </row>
    <row r="54" spans="2:10" x14ac:dyDescent="0.35">
      <c r="C54" s="202" t="s">
        <v>226</v>
      </c>
      <c r="D54" s="202"/>
      <c r="E54" s="202"/>
      <c r="F54" s="202"/>
      <c r="G54" s="202"/>
      <c r="H54" s="202"/>
      <c r="I54" s="202"/>
      <c r="J54" s="202"/>
    </row>
    <row r="58" spans="2:10" x14ac:dyDescent="0.35">
      <c r="D58" s="172"/>
      <c r="E58" s="172"/>
      <c r="F58" s="172"/>
    </row>
    <row r="59" spans="2:10" x14ac:dyDescent="0.35">
      <c r="J59" s="166"/>
    </row>
    <row r="60" spans="2:10" x14ac:dyDescent="0.35">
      <c r="J60" s="176"/>
    </row>
    <row r="61" spans="2:10" x14ac:dyDescent="0.35">
      <c r="H61" s="177"/>
      <c r="J61" s="98"/>
    </row>
    <row r="62" spans="2:10" x14ac:dyDescent="0.35">
      <c r="H62" s="177"/>
      <c r="J62" s="98"/>
    </row>
    <row r="63" spans="2:10" x14ac:dyDescent="0.35">
      <c r="H63" s="177"/>
      <c r="J63" s="98"/>
    </row>
    <row r="64" spans="2:10" x14ac:dyDescent="0.35">
      <c r="H64" s="177"/>
      <c r="J64" s="98"/>
    </row>
    <row r="65" spans="8:10" x14ac:dyDescent="0.35">
      <c r="H65" s="177"/>
      <c r="J65" s="98"/>
    </row>
    <row r="66" spans="8:10" x14ac:dyDescent="0.35">
      <c r="H66" s="177"/>
    </row>
    <row r="67" spans="8:10" x14ac:dyDescent="0.35">
      <c r="H67" s="177"/>
      <c r="J67" s="98"/>
    </row>
    <row r="68" spans="8:10" x14ac:dyDescent="0.35">
      <c r="H68" s="177"/>
      <c r="J68" s="98"/>
    </row>
    <row r="69" spans="8:10" x14ac:dyDescent="0.35">
      <c r="H69" s="178"/>
      <c r="J69" s="98"/>
    </row>
  </sheetData>
  <mergeCells count="19">
    <mergeCell ref="B7:B8"/>
    <mergeCell ref="C7:C8"/>
    <mergeCell ref="D7:D8"/>
    <mergeCell ref="E7:E8"/>
    <mergeCell ref="F7:F8"/>
    <mergeCell ref="B28:B29"/>
    <mergeCell ref="C28:C29"/>
    <mergeCell ref="D28:D29"/>
    <mergeCell ref="E28:E29"/>
    <mergeCell ref="F28:F29"/>
    <mergeCell ref="I28:I29"/>
    <mergeCell ref="J28:J29"/>
    <mergeCell ref="C54:J54"/>
    <mergeCell ref="H7:H8"/>
    <mergeCell ref="I7:I8"/>
    <mergeCell ref="J7:J8"/>
    <mergeCell ref="G28:G29"/>
    <mergeCell ref="H28:H29"/>
    <mergeCell ref="G7:G8"/>
  </mergeCells>
  <pageMargins left="0.70866141732283472" right="0.70866141732283472" top="0.74803149606299213" bottom="0.74803149606299213" header="0.31496062992125984" footer="0.31496062992125984"/>
  <pageSetup scale="52" fitToHeight="2" orientation="portrait" r:id="rId1"/>
  <rowBreaks count="1" manualBreakCount="1">
    <brk id="2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DA87-CB8A-44A0-8F52-ACE4A8DC0A09}">
  <dimension ref="A1:D17"/>
  <sheetViews>
    <sheetView showGridLines="0" view="pageBreakPreview" zoomScaleNormal="100" zoomScaleSheetLayoutView="100" workbookViewId="0">
      <selection activeCell="C8" sqref="C8"/>
    </sheetView>
  </sheetViews>
  <sheetFormatPr defaultRowHeight="14.5" x14ac:dyDescent="0.35"/>
  <cols>
    <col min="1" max="1" width="45.36328125" customWidth="1"/>
    <col min="2" max="4" width="10.6328125" customWidth="1"/>
    <col min="5" max="5" width="2.453125" customWidth="1"/>
  </cols>
  <sheetData>
    <row r="1" spans="1:4" x14ac:dyDescent="0.35">
      <c r="A1" s="192"/>
      <c r="B1" s="192"/>
      <c r="C1" s="13"/>
    </row>
    <row r="2" spans="1:4" ht="29.5" customHeight="1" x14ac:dyDescent="0.35">
      <c r="A2" s="194" t="s">
        <v>130</v>
      </c>
      <c r="B2" s="194"/>
      <c r="C2" s="194"/>
      <c r="D2" s="194"/>
    </row>
    <row r="3" spans="1:4" x14ac:dyDescent="0.35">
      <c r="A3" s="192"/>
      <c r="B3" s="192"/>
      <c r="C3" s="13"/>
    </row>
    <row r="4" spans="1:4" x14ac:dyDescent="0.35">
      <c r="A4" s="13"/>
      <c r="B4" s="13"/>
      <c r="C4" s="13"/>
    </row>
    <row r="5" spans="1:4" x14ac:dyDescent="0.35">
      <c r="A5" s="13"/>
      <c r="B5" s="193" t="s">
        <v>1</v>
      </c>
      <c r="C5" s="193"/>
      <c r="D5" s="193"/>
    </row>
    <row r="6" spans="1:4" ht="15" thickBot="1" x14ac:dyDescent="0.4">
      <c r="A6" s="123"/>
      <c r="B6" s="124">
        <v>2025</v>
      </c>
      <c r="C6" s="124">
        <v>2026</v>
      </c>
      <c r="D6" s="124">
        <v>2027</v>
      </c>
    </row>
    <row r="7" spans="1:4" ht="15" thickTop="1" x14ac:dyDescent="0.35">
      <c r="A7" s="123"/>
      <c r="B7" s="123"/>
      <c r="C7" s="123"/>
      <c r="D7" s="123"/>
    </row>
    <row r="8" spans="1:4" x14ac:dyDescent="0.35">
      <c r="A8" s="123" t="s">
        <v>2</v>
      </c>
      <c r="B8" s="125">
        <f>'Table 1.1'!G24</f>
        <v>107355.76332840977</v>
      </c>
      <c r="C8" s="125">
        <f>'Table 1.1'!H24</f>
        <v>123105.16533635974</v>
      </c>
      <c r="D8" s="125">
        <f>'Table 1.1'!I24</f>
        <v>135362.66687357266</v>
      </c>
    </row>
    <row r="9" spans="1:4" x14ac:dyDescent="0.35">
      <c r="A9" s="123" t="s">
        <v>23</v>
      </c>
      <c r="B9" s="125">
        <f>'Table 1.1'!G35</f>
        <v>412.8</v>
      </c>
      <c r="C9" s="125">
        <f>'Table 1.1'!H35</f>
        <v>412.8</v>
      </c>
      <c r="D9" s="125">
        <f>'Table 1.1'!I35</f>
        <v>412.8</v>
      </c>
    </row>
    <row r="10" spans="1:4" x14ac:dyDescent="0.35">
      <c r="A10" s="123" t="s">
        <v>24</v>
      </c>
      <c r="B10" s="125">
        <f>'Table 1.1'!G33</f>
        <v>287.24878000000001</v>
      </c>
      <c r="C10" s="125">
        <f>'Table 1.1'!H33</f>
        <v>287.24878000000001</v>
      </c>
      <c r="D10" s="125">
        <f>'Table 1.1'!I33</f>
        <v>287.24878000000001</v>
      </c>
    </row>
    <row r="11" spans="1:4" ht="5.4" customHeight="1" x14ac:dyDescent="0.35">
      <c r="A11" s="123"/>
      <c r="B11" s="126"/>
      <c r="C11" s="126"/>
      <c r="D11" s="126"/>
    </row>
    <row r="12" spans="1:4" ht="5.4" customHeight="1" x14ac:dyDescent="0.35">
      <c r="A12" s="123"/>
      <c r="B12" s="127"/>
      <c r="C12" s="127"/>
      <c r="D12" s="127"/>
    </row>
    <row r="13" spans="1:4" x14ac:dyDescent="0.35">
      <c r="A13" s="123" t="s">
        <v>25</v>
      </c>
      <c r="B13" s="125">
        <f>B8-B9-B11-B10</f>
        <v>106655.71454840977</v>
      </c>
      <c r="C13" s="125">
        <f>C8-C9-C11-C10</f>
        <v>122405.11655635975</v>
      </c>
      <c r="D13" s="125">
        <f>D8-D9-D11-D10</f>
        <v>134662.61809357267</v>
      </c>
    </row>
    <row r="14" spans="1:4" x14ac:dyDescent="0.35">
      <c r="A14" s="123"/>
      <c r="B14" s="125"/>
      <c r="C14" s="125"/>
      <c r="D14" s="125"/>
    </row>
    <row r="15" spans="1:4" ht="25" x14ac:dyDescent="0.35">
      <c r="A15" s="128" t="s">
        <v>184</v>
      </c>
      <c r="B15" s="129">
        <f>'Table 1.1'!G37-'Table 1.1'!G33-'Table 1.1'!G35</f>
        <v>87088.714548409785</v>
      </c>
      <c r="C15" s="129">
        <f>'Table 1.1'!H37-'Table 1.1'!H33-'Table 1.1'!H35</f>
        <v>88505.196596359747</v>
      </c>
      <c r="D15" s="129">
        <f>'Table 1.1'!I37-'Table 1.1'!I33-'Table 1.1'!I35</f>
        <v>90104.618213572656</v>
      </c>
    </row>
    <row r="16" spans="1:4" x14ac:dyDescent="0.35">
      <c r="A16" s="123"/>
      <c r="B16" s="129"/>
      <c r="C16" s="129"/>
      <c r="D16" s="129"/>
    </row>
    <row r="17" spans="1:4" x14ac:dyDescent="0.35">
      <c r="A17" s="123" t="s">
        <v>108</v>
      </c>
      <c r="B17" s="125">
        <f>B13-B15</f>
        <v>19566.999999999985</v>
      </c>
      <c r="C17" s="125">
        <f>C13-C15</f>
        <v>33899.919959999999</v>
      </c>
      <c r="D17" s="125">
        <f>D13-D15</f>
        <v>44557.999880000018</v>
      </c>
    </row>
  </sheetData>
  <mergeCells count="4">
    <mergeCell ref="A1:B1"/>
    <mergeCell ref="A3:B3"/>
    <mergeCell ref="B5:D5"/>
    <mergeCell ref="A2:D2"/>
  </mergeCell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E7BD4-6780-47FE-8AF9-9E3B511428BD}">
  <sheetPr>
    <pageSetUpPr fitToPage="1"/>
  </sheetPr>
  <dimension ref="B1:R54"/>
  <sheetViews>
    <sheetView showGridLines="0" view="pageBreakPreview" zoomScaleNormal="100" zoomScaleSheetLayoutView="100" workbookViewId="0">
      <pane ySplit="4" topLeftCell="A5" activePane="bottomLeft" state="frozen"/>
      <selection activeCell="P21" sqref="P21"/>
      <selection pane="bottomLeft" activeCell="F8" sqref="F8"/>
    </sheetView>
  </sheetViews>
  <sheetFormatPr defaultColWidth="9.08984375" defaultRowHeight="14.5" x14ac:dyDescent="0.35"/>
  <cols>
    <col min="1" max="1" width="3.54296875" style="132" customWidth="1"/>
    <col min="2" max="2" width="18.54296875" style="132" customWidth="1"/>
    <col min="3" max="3" width="57.54296875" style="132" customWidth="1"/>
    <col min="4" max="4" width="10" style="132" customWidth="1"/>
    <col min="5" max="7" width="12.08984375" style="132" customWidth="1"/>
    <col min="8" max="8" width="3.08984375" style="132" customWidth="1"/>
    <col min="19" max="16384" width="9.08984375" style="132"/>
  </cols>
  <sheetData>
    <row r="1" spans="2:7" x14ac:dyDescent="0.35">
      <c r="B1" s="130"/>
      <c r="C1" s="104" t="s">
        <v>158</v>
      </c>
      <c r="D1" s="131"/>
      <c r="E1" s="131"/>
      <c r="F1" s="131"/>
      <c r="G1" s="130"/>
    </row>
    <row r="2" spans="2:7" x14ac:dyDescent="0.35">
      <c r="B2" s="130"/>
      <c r="C2" s="131"/>
      <c r="D2" s="131"/>
      <c r="E2" s="131"/>
      <c r="F2" s="131"/>
      <c r="G2" s="130"/>
    </row>
    <row r="3" spans="2:7" x14ac:dyDescent="0.35">
      <c r="B3" s="130"/>
      <c r="C3" s="130"/>
      <c r="D3" s="130"/>
      <c r="E3" s="130" t="s">
        <v>131</v>
      </c>
      <c r="F3" s="130" t="s">
        <v>131</v>
      </c>
      <c r="G3" s="130" t="s">
        <v>131</v>
      </c>
    </row>
    <row r="4" spans="2:7" ht="15" customHeight="1" x14ac:dyDescent="0.35">
      <c r="B4" s="130"/>
      <c r="C4" s="130"/>
      <c r="D4" s="130"/>
      <c r="E4" s="130">
        <v>2025</v>
      </c>
      <c r="F4" s="130">
        <v>2026</v>
      </c>
      <c r="G4" s="130">
        <v>2027</v>
      </c>
    </row>
    <row r="5" spans="2:7" x14ac:dyDescent="0.35">
      <c r="B5" s="130" t="s">
        <v>26</v>
      </c>
      <c r="C5" s="130"/>
      <c r="D5" s="130"/>
      <c r="E5" s="130"/>
      <c r="F5" s="130"/>
      <c r="G5" s="130"/>
    </row>
    <row r="6" spans="2:7" ht="7.5" customHeight="1" x14ac:dyDescent="0.35">
      <c r="B6" s="130"/>
      <c r="C6" s="133"/>
      <c r="D6" s="130"/>
      <c r="E6" s="130"/>
      <c r="F6" s="130"/>
      <c r="G6" s="134"/>
    </row>
    <row r="7" spans="2:7" ht="14" customHeight="1" x14ac:dyDescent="0.35">
      <c r="B7" s="130"/>
      <c r="C7" s="133"/>
      <c r="D7" s="130"/>
      <c r="E7" s="130"/>
      <c r="F7" s="130"/>
      <c r="G7" s="134"/>
    </row>
    <row r="8" spans="2:7" ht="14.4" customHeight="1" x14ac:dyDescent="0.35">
      <c r="B8" s="130" t="s">
        <v>27</v>
      </c>
      <c r="C8" s="135" t="s">
        <v>109</v>
      </c>
      <c r="D8" s="136" t="s">
        <v>28</v>
      </c>
      <c r="E8" s="134">
        <f>SUM(E9:E10)</f>
        <v>68576.93835107256</v>
      </c>
      <c r="F8" s="134">
        <f>SUM(F9:F10)</f>
        <v>69978.724748238339</v>
      </c>
      <c r="G8" s="134">
        <f>SUM(G9:G10)</f>
        <v>71410.715180114305</v>
      </c>
    </row>
    <row r="9" spans="2:7" ht="14.4" customHeight="1" x14ac:dyDescent="0.35">
      <c r="B9" s="130" t="s">
        <v>117</v>
      </c>
      <c r="C9" s="145" t="s">
        <v>115</v>
      </c>
      <c r="D9" s="146" t="s">
        <v>28</v>
      </c>
      <c r="E9" s="147">
        <f>SUM('Table 1.1'!C28:C29,'Table 1.1'!C31)</f>
        <v>9404.0164971874838</v>
      </c>
      <c r="F9" s="147">
        <f>SUM('Table 1.1'!D28:D29,'Table 1.1'!D31)</f>
        <v>9503.99861356779</v>
      </c>
      <c r="G9" s="147">
        <f>SUM('Table 1.1'!E28:E29,'Table 1.1'!E31)</f>
        <v>9605.5450704810046</v>
      </c>
    </row>
    <row r="10" spans="2:7" ht="14.4" customHeight="1" x14ac:dyDescent="0.35">
      <c r="B10" s="130" t="s">
        <v>118</v>
      </c>
      <c r="C10" s="145" t="s">
        <v>116</v>
      </c>
      <c r="D10" s="146" t="s">
        <v>28</v>
      </c>
      <c r="E10" s="147">
        <v>59172.921853885076</v>
      </c>
      <c r="F10" s="147">
        <v>60474.726134670542</v>
      </c>
      <c r="G10" s="147">
        <v>61805.170109633305</v>
      </c>
    </row>
    <row r="11" spans="2:7" ht="14.4" customHeight="1" x14ac:dyDescent="0.35">
      <c r="B11" s="130" t="s">
        <v>29</v>
      </c>
      <c r="C11" s="135" t="s">
        <v>30</v>
      </c>
      <c r="D11" s="136" t="s">
        <v>28</v>
      </c>
      <c r="E11" s="134">
        <f>'Table 1.1'!C30</f>
        <v>5724.2993867967334</v>
      </c>
      <c r="F11" s="134">
        <f>'Table 1.1'!D30</f>
        <v>5628.0217867967331</v>
      </c>
      <c r="G11" s="134">
        <f>'Table 1.1'!E30</f>
        <v>5628.0217867967331</v>
      </c>
    </row>
    <row r="12" spans="2:7" ht="13.25" customHeight="1" x14ac:dyDescent="0.35">
      <c r="B12" s="130" t="s">
        <v>31</v>
      </c>
      <c r="C12" s="135" t="s">
        <v>132</v>
      </c>
      <c r="D12" s="136" t="s">
        <v>28</v>
      </c>
      <c r="E12" s="134">
        <f>'Table 1.1'!C34</f>
        <v>40953.948779161503</v>
      </c>
      <c r="F12" s="134">
        <f>'Table 1.1'!D34</f>
        <v>41680.714785191347</v>
      </c>
      <c r="G12" s="134">
        <f>'Table 1.1'!E34</f>
        <v>42474.037484450637</v>
      </c>
    </row>
    <row r="13" spans="2:7" ht="13.25" customHeight="1" x14ac:dyDescent="0.35">
      <c r="B13" s="130" t="s">
        <v>32</v>
      </c>
      <c r="C13" s="135" t="s">
        <v>133</v>
      </c>
      <c r="D13" s="136" t="s">
        <v>28</v>
      </c>
      <c r="E13" s="134">
        <f>(E8+E11)*14.38%</f>
        <v>10684.517986705605</v>
      </c>
      <c r="F13" s="134">
        <f>(F8+F11)*14.38%</f>
        <v>10872.250151738044</v>
      </c>
      <c r="G13" s="134">
        <f>(G8+G11)*14.38%</f>
        <v>11078.170375841808</v>
      </c>
    </row>
    <row r="14" spans="2:7" ht="11.4" customHeight="1" x14ac:dyDescent="0.35">
      <c r="B14" s="130"/>
      <c r="C14" s="133"/>
      <c r="D14" s="130"/>
      <c r="E14" s="134"/>
      <c r="F14" s="134"/>
      <c r="G14" s="134"/>
    </row>
    <row r="15" spans="2:7" ht="15" thickBot="1" x14ac:dyDescent="0.4">
      <c r="B15" s="130" t="s">
        <v>33</v>
      </c>
      <c r="C15" s="137" t="s">
        <v>34</v>
      </c>
      <c r="D15" s="138" t="s">
        <v>28</v>
      </c>
      <c r="E15" s="139">
        <f>E8+E12+E11+E13</f>
        <v>125939.7045037364</v>
      </c>
      <c r="F15" s="139">
        <f>F8+F12+F11+F13</f>
        <v>128159.71147196446</v>
      </c>
      <c r="G15" s="139">
        <f>G8+G12+G11+G13</f>
        <v>130590.94482720346</v>
      </c>
    </row>
    <row r="16" spans="2:7" ht="7.5" customHeight="1" thickTop="1" x14ac:dyDescent="0.35">
      <c r="B16" s="130"/>
      <c r="C16" s="130"/>
      <c r="D16" s="130"/>
      <c r="E16" s="134"/>
      <c r="F16" s="134"/>
      <c r="G16" s="134"/>
    </row>
    <row r="17" spans="2:7" x14ac:dyDescent="0.35">
      <c r="B17" s="130" t="s">
        <v>134</v>
      </c>
      <c r="C17" s="140" t="s">
        <v>135</v>
      </c>
      <c r="D17" s="136" t="s">
        <v>28</v>
      </c>
      <c r="E17" s="134">
        <f>'Table 1.2'!B17</f>
        <v>19566.999999999985</v>
      </c>
      <c r="F17" s="134"/>
      <c r="G17" s="134"/>
    </row>
    <row r="18" spans="2:7" x14ac:dyDescent="0.35">
      <c r="B18" s="130" t="s">
        <v>35</v>
      </c>
      <c r="C18" s="135" t="s">
        <v>36</v>
      </c>
      <c r="D18" s="130" t="s">
        <v>37</v>
      </c>
      <c r="E18" s="141">
        <f>E17/E15</f>
        <v>0.15536799992586506</v>
      </c>
      <c r="F18" s="141"/>
      <c r="G18" s="141"/>
    </row>
    <row r="19" spans="2:7" x14ac:dyDescent="0.35">
      <c r="B19" s="130" t="s">
        <v>38</v>
      </c>
      <c r="C19" s="135" t="s">
        <v>39</v>
      </c>
      <c r="D19" s="130" t="s">
        <v>37</v>
      </c>
      <c r="E19" s="141">
        <f>E17/(E8+E11)</f>
        <v>0.26334689159595553</v>
      </c>
      <c r="F19" s="141"/>
      <c r="G19" s="141"/>
    </row>
    <row r="20" spans="2:7" ht="7.5" customHeight="1" x14ac:dyDescent="0.35">
      <c r="B20" s="130"/>
      <c r="C20" s="135"/>
      <c r="D20" s="130"/>
      <c r="E20" s="134"/>
      <c r="F20" s="134"/>
      <c r="G20" s="134"/>
    </row>
    <row r="21" spans="2:7" ht="15" thickBot="1" x14ac:dyDescent="0.4">
      <c r="B21" s="130" t="s">
        <v>123</v>
      </c>
      <c r="C21" s="137" t="s">
        <v>136</v>
      </c>
      <c r="D21" s="138" t="s">
        <v>28</v>
      </c>
      <c r="E21" s="139">
        <f>E15+(E8+E11)*(E19)</f>
        <v>145506.7045037364</v>
      </c>
      <c r="F21" s="139">
        <f>F15+(F8+F11)*(E19)</f>
        <v>148070.51315564924</v>
      </c>
      <c r="G21" s="139">
        <f>G15+(G8+G11)*(E19)</f>
        <v>150878.85673991792</v>
      </c>
    </row>
    <row r="22" spans="2:7" ht="9.75" customHeight="1" thickTop="1" x14ac:dyDescent="0.35">
      <c r="B22" s="130"/>
      <c r="C22" s="130"/>
      <c r="D22" s="130"/>
      <c r="E22" s="134"/>
      <c r="F22" s="134"/>
      <c r="G22" s="134"/>
    </row>
    <row r="23" spans="2:7" x14ac:dyDescent="0.35">
      <c r="B23" s="130" t="s">
        <v>137</v>
      </c>
      <c r="C23" s="140" t="s">
        <v>138</v>
      </c>
      <c r="D23" s="136" t="s">
        <v>28</v>
      </c>
      <c r="E23" s="134"/>
      <c r="F23" s="134">
        <f>'Table 1.2'!C17</f>
        <v>33899.919959999999</v>
      </c>
      <c r="G23" s="134"/>
    </row>
    <row r="24" spans="2:7" x14ac:dyDescent="0.35">
      <c r="B24" s="130" t="s">
        <v>110</v>
      </c>
      <c r="C24" s="140" t="s">
        <v>139</v>
      </c>
      <c r="D24" s="136" t="s">
        <v>28</v>
      </c>
      <c r="E24" s="134"/>
      <c r="F24" s="134">
        <f>F21-F15</f>
        <v>19910.801683684782</v>
      </c>
      <c r="G24" s="134"/>
    </row>
    <row r="25" spans="2:7" x14ac:dyDescent="0.35">
      <c r="B25" s="130" t="s">
        <v>111</v>
      </c>
      <c r="C25" s="140" t="s">
        <v>140</v>
      </c>
      <c r="D25" s="136" t="s">
        <v>28</v>
      </c>
      <c r="E25" s="134"/>
      <c r="F25" s="134">
        <f>F23-F24</f>
        <v>13989.118276315217</v>
      </c>
      <c r="G25" s="134"/>
    </row>
    <row r="26" spans="2:7" x14ac:dyDescent="0.35">
      <c r="B26" s="130" t="s">
        <v>112</v>
      </c>
      <c r="C26" s="135" t="s">
        <v>36</v>
      </c>
      <c r="D26" s="130" t="s">
        <v>37</v>
      </c>
      <c r="E26" s="141"/>
      <c r="F26" s="141">
        <f>F25/F21</f>
        <v>9.4476057239094524E-2</v>
      </c>
      <c r="G26" s="141"/>
    </row>
    <row r="27" spans="2:7" x14ac:dyDescent="0.35">
      <c r="B27" s="130" t="s">
        <v>113</v>
      </c>
      <c r="C27" s="135" t="s">
        <v>39</v>
      </c>
      <c r="D27" s="130" t="s">
        <v>37</v>
      </c>
      <c r="E27" s="141"/>
      <c r="F27" s="141">
        <f>F25/(F8+F11)</f>
        <v>0.18502473545575543</v>
      </c>
      <c r="G27" s="141"/>
    </row>
    <row r="28" spans="2:7" ht="7" customHeight="1" x14ac:dyDescent="0.35">
      <c r="B28" s="130"/>
      <c r="C28" s="135"/>
      <c r="D28" s="130"/>
      <c r="E28" s="134"/>
      <c r="F28" s="134"/>
      <c r="G28" s="134"/>
    </row>
    <row r="29" spans="2:7" ht="15" thickBot="1" x14ac:dyDescent="0.4">
      <c r="B29" s="130" t="s">
        <v>114</v>
      </c>
      <c r="C29" s="137" t="s">
        <v>141</v>
      </c>
      <c r="D29" s="138" t="s">
        <v>28</v>
      </c>
      <c r="E29" s="139"/>
      <c r="F29" s="139">
        <f>F21*(1+F26)</f>
        <v>162059.63143196446</v>
      </c>
      <c r="G29" s="139">
        <f>G15+(G8+G11)*(E19+F27)</f>
        <v>165132.92866706615</v>
      </c>
    </row>
    <row r="30" spans="2:7" ht="15" thickTop="1" x14ac:dyDescent="0.35">
      <c r="B30" s="130"/>
      <c r="C30" s="130"/>
      <c r="D30" s="130"/>
      <c r="E30" s="134"/>
      <c r="F30" s="134"/>
      <c r="G30" s="134"/>
    </row>
    <row r="31" spans="2:7" x14ac:dyDescent="0.35">
      <c r="B31" s="130" t="s">
        <v>142</v>
      </c>
      <c r="C31" s="140" t="s">
        <v>143</v>
      </c>
      <c r="D31" s="136" t="s">
        <v>28</v>
      </c>
      <c r="E31" s="134"/>
      <c r="F31" s="134"/>
      <c r="G31" s="134">
        <f>'Table 1.2'!D17</f>
        <v>44557.999880000018</v>
      </c>
    </row>
    <row r="32" spans="2:7" x14ac:dyDescent="0.35">
      <c r="B32" s="130" t="s">
        <v>144</v>
      </c>
      <c r="C32" s="140" t="s">
        <v>145</v>
      </c>
      <c r="D32" s="136" t="s">
        <v>28</v>
      </c>
      <c r="E32" s="134"/>
      <c r="F32" s="134"/>
      <c r="G32" s="134">
        <f>G29-G15</f>
        <v>34541.983839862689</v>
      </c>
    </row>
    <row r="33" spans="2:7" x14ac:dyDescent="0.35">
      <c r="B33" s="130" t="s">
        <v>146</v>
      </c>
      <c r="C33" s="140" t="s">
        <v>147</v>
      </c>
      <c r="D33" s="136" t="s">
        <v>28</v>
      </c>
      <c r="E33" s="134"/>
      <c r="F33" s="134"/>
      <c r="G33" s="134">
        <f>G31-G32</f>
        <v>10016.016040137329</v>
      </c>
    </row>
    <row r="34" spans="2:7" x14ac:dyDescent="0.35">
      <c r="B34" s="130" t="s">
        <v>148</v>
      </c>
      <c r="C34" s="135" t="s">
        <v>36</v>
      </c>
      <c r="D34" s="130" t="s">
        <v>37</v>
      </c>
      <c r="E34" s="141"/>
      <c r="F34" s="141"/>
      <c r="G34" s="141">
        <f>G33/G29</f>
        <v>6.0654262726310547E-2</v>
      </c>
    </row>
    <row r="35" spans="2:7" x14ac:dyDescent="0.35">
      <c r="B35" s="130" t="s">
        <v>149</v>
      </c>
      <c r="C35" s="135" t="s">
        <v>39</v>
      </c>
      <c r="D35" s="130" t="s">
        <v>37</v>
      </c>
      <c r="E35" s="141"/>
      <c r="F35" s="141"/>
      <c r="G35" s="141">
        <f>G33/(G8+G11)</f>
        <v>0.13001272391627233</v>
      </c>
    </row>
    <row r="36" spans="2:7" x14ac:dyDescent="0.35">
      <c r="B36" s="130"/>
      <c r="C36" s="135"/>
      <c r="D36" s="130"/>
      <c r="E36" s="134"/>
      <c r="F36" s="134"/>
      <c r="G36" s="134"/>
    </row>
    <row r="37" spans="2:7" ht="15" thickBot="1" x14ac:dyDescent="0.4">
      <c r="B37" s="130" t="s">
        <v>150</v>
      </c>
      <c r="C37" s="137" t="s">
        <v>151</v>
      </c>
      <c r="D37" s="138" t="s">
        <v>28</v>
      </c>
      <c r="E37" s="139"/>
      <c r="F37" s="139"/>
      <c r="G37" s="139">
        <f>G29*(1+G34)</f>
        <v>175148.94470720348</v>
      </c>
    </row>
    <row r="38" spans="2:7" ht="15" thickTop="1" x14ac:dyDescent="0.35">
      <c r="B38" s="130"/>
      <c r="C38" s="130"/>
      <c r="D38" s="130"/>
      <c r="E38" s="134"/>
      <c r="F38" s="134"/>
      <c r="G38" s="134"/>
    </row>
    <row r="39" spans="2:7" x14ac:dyDescent="0.35">
      <c r="B39" s="130" t="s">
        <v>152</v>
      </c>
      <c r="C39" s="135" t="s">
        <v>153</v>
      </c>
      <c r="D39" s="130"/>
      <c r="E39" s="141"/>
      <c r="F39" s="141"/>
      <c r="G39" s="141">
        <f>(1+E18)*(1+F26)*(1+G34)-1</f>
        <v>0.34122130002463003</v>
      </c>
    </row>
    <row r="40" spans="2:7" ht="11.25" customHeight="1" x14ac:dyDescent="0.35">
      <c r="B40" s="130"/>
      <c r="C40" s="135"/>
      <c r="D40" s="130"/>
      <c r="E40" s="141"/>
      <c r="F40" s="141"/>
      <c r="G40" s="141"/>
    </row>
    <row r="41" spans="2:7" x14ac:dyDescent="0.35">
      <c r="B41" s="130"/>
      <c r="C41" s="142" t="s">
        <v>40</v>
      </c>
      <c r="D41" s="130"/>
      <c r="E41" s="143"/>
      <c r="F41" s="143"/>
      <c r="G41" s="143"/>
    </row>
    <row r="42" spans="2:7" x14ac:dyDescent="0.35">
      <c r="B42" s="130" t="s">
        <v>154</v>
      </c>
      <c r="C42" s="135" t="s">
        <v>39</v>
      </c>
      <c r="D42" s="130" t="s">
        <v>37</v>
      </c>
      <c r="E42" s="144">
        <f>ROUND(E19,4)</f>
        <v>0.26329999999999998</v>
      </c>
      <c r="F42" s="144">
        <f>ROUND(F27,4)</f>
        <v>0.185</v>
      </c>
      <c r="G42" s="144">
        <f>ROUND(G35,4)</f>
        <v>0.13</v>
      </c>
    </row>
    <row r="43" spans="2:7" x14ac:dyDescent="0.35">
      <c r="B43" s="130">
        <v>19</v>
      </c>
      <c r="C43" s="135" t="s">
        <v>41</v>
      </c>
      <c r="D43" s="130" t="s">
        <v>37</v>
      </c>
      <c r="E43" s="144">
        <v>0.55400000000000005</v>
      </c>
      <c r="F43" s="144">
        <f>E46</f>
        <v>0.81730000000000003</v>
      </c>
      <c r="G43" s="144">
        <f>F46</f>
        <v>1.0023</v>
      </c>
    </row>
    <row r="44" spans="2:7" x14ac:dyDescent="0.35">
      <c r="B44" s="130">
        <v>20</v>
      </c>
      <c r="C44" s="135" t="s">
        <v>42</v>
      </c>
      <c r="D44" s="130" t="s">
        <v>37</v>
      </c>
      <c r="E44" s="144">
        <v>0.51749999999999996</v>
      </c>
      <c r="F44" s="144">
        <f>E47</f>
        <v>0.78079999999999994</v>
      </c>
      <c r="G44" s="144">
        <f>F47</f>
        <v>0.96579999999999999</v>
      </c>
    </row>
    <row r="45" spans="2:7" x14ac:dyDescent="0.35">
      <c r="B45" s="130"/>
      <c r="C45" s="135"/>
      <c r="D45" s="130"/>
      <c r="E45" s="103"/>
      <c r="F45" s="103"/>
      <c r="G45" s="103"/>
    </row>
    <row r="46" spans="2:7" x14ac:dyDescent="0.35">
      <c r="B46" s="130" t="s">
        <v>155</v>
      </c>
      <c r="C46" s="135" t="s">
        <v>43</v>
      </c>
      <c r="D46" s="130" t="s">
        <v>37</v>
      </c>
      <c r="E46" s="144">
        <f>E43+E42</f>
        <v>0.81730000000000003</v>
      </c>
      <c r="F46" s="144">
        <f>F43+F42</f>
        <v>1.0023</v>
      </c>
      <c r="G46" s="144">
        <f>G43+G42</f>
        <v>1.1322999999999999</v>
      </c>
    </row>
    <row r="47" spans="2:7" x14ac:dyDescent="0.35">
      <c r="B47" s="130" t="s">
        <v>156</v>
      </c>
      <c r="C47" s="135" t="s">
        <v>44</v>
      </c>
      <c r="D47" s="130" t="s">
        <v>37</v>
      </c>
      <c r="E47" s="144">
        <f>E44+E42</f>
        <v>0.78079999999999994</v>
      </c>
      <c r="F47" s="144">
        <f>F44+F42</f>
        <v>0.96579999999999999</v>
      </c>
      <c r="G47" s="144">
        <f>G44+G42</f>
        <v>1.0958000000000001</v>
      </c>
    </row>
    <row r="49" spans="2:7" x14ac:dyDescent="0.35">
      <c r="B49" s="130"/>
      <c r="C49" s="103"/>
      <c r="D49" s="103"/>
      <c r="E49" s="103"/>
      <c r="F49" s="103"/>
      <c r="G49" s="103"/>
    </row>
    <row r="50" spans="2:7" x14ac:dyDescent="0.35">
      <c r="B50" s="130" t="s">
        <v>45</v>
      </c>
      <c r="C50" s="130"/>
      <c r="D50" s="130"/>
      <c r="E50" s="130"/>
      <c r="F50" s="130"/>
      <c r="G50" s="130"/>
    </row>
    <row r="51" spans="2:7" x14ac:dyDescent="0.35">
      <c r="B51" s="195" t="s">
        <v>157</v>
      </c>
      <c r="C51" s="195"/>
      <c r="D51" s="195"/>
      <c r="E51" s="195"/>
      <c r="F51" s="195"/>
      <c r="G51" s="195"/>
    </row>
    <row r="52" spans="2:7" x14ac:dyDescent="0.35">
      <c r="B52" s="195"/>
      <c r="C52" s="195"/>
      <c r="D52" s="195"/>
      <c r="E52" s="195"/>
      <c r="F52" s="195"/>
      <c r="G52" s="195"/>
    </row>
    <row r="53" spans="2:7" x14ac:dyDescent="0.35">
      <c r="B53" s="195"/>
      <c r="C53" s="195"/>
      <c r="D53" s="195"/>
      <c r="E53" s="195"/>
      <c r="F53" s="195"/>
      <c r="G53" s="195"/>
    </row>
    <row r="54" spans="2:7" ht="8.25" customHeight="1" x14ac:dyDescent="0.35"/>
  </sheetData>
  <mergeCells count="3">
    <mergeCell ref="B51:G51"/>
    <mergeCell ref="B52:G52"/>
    <mergeCell ref="B53:G53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  <colBreaks count="1" manualBreakCount="1">
    <brk id="7" max="8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6C32A-81B0-4C4A-BF71-13E9D15AF96F}">
  <sheetPr>
    <tabColor theme="6" tint="0.79998168889431442"/>
    <pageSetUpPr fitToPage="1"/>
  </sheetPr>
  <dimension ref="B1:W101"/>
  <sheetViews>
    <sheetView view="pageBreakPreview" zoomScale="85" zoomScaleNormal="100" zoomScaleSheetLayoutView="85" workbookViewId="0">
      <selection activeCell="A15" sqref="A15"/>
    </sheetView>
  </sheetViews>
  <sheetFormatPr defaultColWidth="9.08984375" defaultRowHeight="14.5" x14ac:dyDescent="0.35"/>
  <cols>
    <col min="1" max="1" width="9.08984375" style="16"/>
    <col min="2" max="2" width="77.08984375" style="16" customWidth="1"/>
    <col min="3" max="3" width="11.90625" style="16" customWidth="1"/>
    <col min="4" max="4" width="2.6328125" style="16" customWidth="1"/>
    <col min="5" max="5" width="11.90625" style="16" customWidth="1"/>
    <col min="6" max="6" width="2.453125" style="16" customWidth="1"/>
    <col min="7" max="7" width="11.90625" style="16" customWidth="1"/>
    <col min="8" max="8" width="9.08984375" style="16"/>
    <col min="9" max="9" width="10.54296875" style="16" bestFit="1" customWidth="1"/>
    <col min="10" max="10" width="10.54296875" style="16" customWidth="1"/>
    <col min="11" max="11" width="10.26953125" style="16" customWidth="1"/>
    <col min="12" max="12" width="13.36328125" style="16" bestFit="1" customWidth="1"/>
    <col min="13" max="13" width="10.54296875" style="16" bestFit="1" customWidth="1"/>
    <col min="14" max="14" width="9.08984375" style="16"/>
    <col min="15" max="15" width="9.54296875" style="16" bestFit="1" customWidth="1"/>
    <col min="16" max="19" width="9.08984375" style="16"/>
    <col min="20" max="20" width="10.54296875" style="16" bestFit="1" customWidth="1"/>
    <col min="21" max="21" width="13.453125" style="16" bestFit="1" customWidth="1"/>
    <col min="22" max="23" width="9.54296875" style="16" bestFit="1" customWidth="1"/>
    <col min="24" max="24" width="3.6328125" style="16" customWidth="1"/>
    <col min="25" max="25" width="9.36328125" style="16" bestFit="1" customWidth="1"/>
    <col min="26" max="16384" width="9.08984375" style="16"/>
  </cols>
  <sheetData>
    <row r="1" spans="2:15" ht="18.5" x14ac:dyDescent="0.35">
      <c r="B1" s="14"/>
      <c r="C1" s="15"/>
      <c r="D1" s="15"/>
      <c r="E1" s="15"/>
      <c r="F1" s="15"/>
      <c r="G1" s="15"/>
    </row>
    <row r="2" spans="2:15" ht="18.5" x14ac:dyDescent="0.35">
      <c r="B2" s="14" t="s">
        <v>282</v>
      </c>
      <c r="C2" s="15"/>
      <c r="D2" s="15"/>
      <c r="E2" s="15"/>
      <c r="F2" s="15"/>
      <c r="G2" s="15"/>
    </row>
    <row r="3" spans="2:15" x14ac:dyDescent="0.35">
      <c r="C3" s="17"/>
      <c r="D3" s="17"/>
      <c r="E3" s="17"/>
      <c r="F3" s="17"/>
      <c r="G3" s="17"/>
    </row>
    <row r="4" spans="2:15" ht="48.5" customHeight="1" x14ac:dyDescent="0.35">
      <c r="B4" s="17" t="s">
        <v>47</v>
      </c>
      <c r="C4" s="102" t="s">
        <v>0</v>
      </c>
      <c r="D4" s="17"/>
      <c r="E4" s="102" t="s">
        <v>1</v>
      </c>
      <c r="F4" s="17"/>
      <c r="G4" s="17" t="s">
        <v>46</v>
      </c>
    </row>
    <row r="5" spans="2:15" ht="8.25" customHeight="1" x14ac:dyDescent="0.35">
      <c r="N5" s="18"/>
      <c r="O5" s="18"/>
    </row>
    <row r="6" spans="2:15" x14ac:dyDescent="0.35">
      <c r="B6" s="19" t="s">
        <v>48</v>
      </c>
      <c r="C6" s="20"/>
      <c r="D6" s="20"/>
      <c r="E6" s="20"/>
      <c r="F6" s="20"/>
      <c r="G6" s="20"/>
      <c r="H6" s="21"/>
      <c r="N6" s="22"/>
      <c r="O6" s="22"/>
    </row>
    <row r="7" spans="2:15" ht="5.25" customHeight="1" x14ac:dyDescent="0.35">
      <c r="B7" s="23"/>
      <c r="C7" s="24"/>
      <c r="D7" s="24"/>
      <c r="E7" s="24"/>
      <c r="F7" s="24"/>
      <c r="G7" s="24"/>
      <c r="H7" s="21"/>
      <c r="N7" s="22"/>
      <c r="O7" s="22"/>
    </row>
    <row r="8" spans="2:15" x14ac:dyDescent="0.35">
      <c r="B8" s="25" t="s">
        <v>49</v>
      </c>
      <c r="C8" s="24"/>
      <c r="D8" s="24"/>
      <c r="E8" s="24"/>
      <c r="F8" s="24"/>
      <c r="G8" s="24"/>
      <c r="H8" s="21"/>
      <c r="N8" s="22"/>
      <c r="O8" s="22"/>
    </row>
    <row r="9" spans="2:15" x14ac:dyDescent="0.35">
      <c r="B9" s="26" t="s">
        <v>119</v>
      </c>
      <c r="C9" s="20">
        <v>843109.53199000005</v>
      </c>
      <c r="D9" s="20"/>
      <c r="E9" s="20">
        <v>843138.36502000003</v>
      </c>
      <c r="F9" s="20"/>
      <c r="G9" s="20">
        <f>E9-C9</f>
        <v>28.833029999979772</v>
      </c>
      <c r="H9" s="21"/>
      <c r="N9" s="22"/>
      <c r="O9" s="22"/>
    </row>
    <row r="10" spans="2:15" x14ac:dyDescent="0.35">
      <c r="B10" s="37" t="s">
        <v>269</v>
      </c>
      <c r="C10" s="153"/>
      <c r="D10" s="153"/>
      <c r="E10" s="153"/>
      <c r="F10" s="153"/>
      <c r="G10" s="29">
        <f>'Table 1.1-2'!K193</f>
        <v>28.83302999999998</v>
      </c>
      <c r="H10" s="21"/>
      <c r="N10" s="22"/>
      <c r="O10" s="22"/>
    </row>
    <row r="11" spans="2:15" ht="8.5" customHeight="1" x14ac:dyDescent="0.35">
      <c r="B11" s="25"/>
      <c r="C11" s="24"/>
      <c r="D11" s="24"/>
      <c r="E11" s="24"/>
      <c r="F11" s="24"/>
      <c r="G11" s="24"/>
      <c r="H11" s="21"/>
      <c r="N11" s="22"/>
      <c r="O11" s="22"/>
    </row>
    <row r="12" spans="2:15" x14ac:dyDescent="0.35">
      <c r="B12" s="26" t="s">
        <v>177</v>
      </c>
      <c r="C12" s="20">
        <v>946185.15125000011</v>
      </c>
      <c r="D12" s="20"/>
      <c r="E12" s="20">
        <v>946158.97946000006</v>
      </c>
      <c r="F12" s="20"/>
      <c r="G12" s="20">
        <f>E12-C12</f>
        <v>-26.17179000005126</v>
      </c>
      <c r="H12" s="21"/>
      <c r="N12" s="22"/>
      <c r="O12" s="22"/>
    </row>
    <row r="13" spans="2:15" ht="5.25" customHeight="1" x14ac:dyDescent="0.35">
      <c r="B13" s="23"/>
      <c r="C13" s="24"/>
      <c r="D13" s="24"/>
      <c r="E13" s="24"/>
      <c r="F13" s="24"/>
      <c r="G13" s="24"/>
      <c r="H13" s="21"/>
      <c r="N13" s="22"/>
      <c r="O13" s="22"/>
    </row>
    <row r="14" spans="2:15" x14ac:dyDescent="0.35">
      <c r="B14" s="37" t="s">
        <v>271</v>
      </c>
      <c r="C14" s="24"/>
      <c r="D14" s="24"/>
      <c r="E14" s="24"/>
      <c r="F14" s="24"/>
      <c r="G14" s="29">
        <f>G9</f>
        <v>28.833029999979772</v>
      </c>
      <c r="H14" s="21"/>
      <c r="N14" s="22"/>
      <c r="O14" s="22"/>
    </row>
    <row r="15" spans="2:15" x14ac:dyDescent="0.35">
      <c r="B15" s="37" t="s">
        <v>270</v>
      </c>
      <c r="C15" s="24"/>
      <c r="D15" s="24"/>
      <c r="E15" s="24"/>
      <c r="F15" s="24"/>
      <c r="G15" s="29">
        <f>'Table 1.1-2'!P193</f>
        <v>-55.004820000000109</v>
      </c>
      <c r="H15" s="21"/>
      <c r="N15" s="22"/>
      <c r="O15" s="22"/>
    </row>
    <row r="16" spans="2:15" ht="5.5" customHeight="1" x14ac:dyDescent="0.35">
      <c r="B16" s="23"/>
      <c r="C16" s="24"/>
      <c r="D16" s="24"/>
      <c r="E16" s="24"/>
      <c r="F16" s="24"/>
      <c r="G16" s="24"/>
      <c r="H16" s="21"/>
      <c r="N16" s="22"/>
      <c r="O16" s="22"/>
    </row>
    <row r="17" spans="2:18" x14ac:dyDescent="0.35">
      <c r="B17" s="27" t="s">
        <v>50</v>
      </c>
      <c r="C17" s="28">
        <v>260607.70328000002</v>
      </c>
      <c r="D17" s="28"/>
      <c r="E17" s="28">
        <v>260507.38939999999</v>
      </c>
      <c r="F17" s="28"/>
      <c r="G17" s="28">
        <f>E17-C17</f>
        <v>-100.31388000003062</v>
      </c>
      <c r="H17" s="21"/>
      <c r="N17" s="22"/>
      <c r="O17" s="22"/>
    </row>
    <row r="18" spans="2:18" x14ac:dyDescent="0.35">
      <c r="B18" s="37" t="s">
        <v>285</v>
      </c>
      <c r="C18" s="28"/>
      <c r="D18" s="28"/>
      <c r="E18" s="28"/>
      <c r="F18" s="28"/>
      <c r="G18" s="29">
        <f>G64</f>
        <v>-450.31399999999849</v>
      </c>
      <c r="H18" s="21"/>
      <c r="N18" s="22"/>
      <c r="O18" s="22"/>
    </row>
    <row r="19" spans="2:18" x14ac:dyDescent="0.35">
      <c r="B19" s="37" t="s">
        <v>284</v>
      </c>
      <c r="C19" s="28"/>
      <c r="D19" s="28"/>
      <c r="E19" s="28"/>
      <c r="F19" s="28"/>
      <c r="G19" s="29">
        <f>-G25</f>
        <v>350.00003999999944</v>
      </c>
      <c r="H19" s="21"/>
      <c r="N19" s="22"/>
      <c r="O19" s="22"/>
    </row>
    <row r="20" spans="2:18" x14ac:dyDescent="0.35">
      <c r="B20" s="27" t="s">
        <v>51</v>
      </c>
      <c r="C20" s="28">
        <v>106653.43485000002</v>
      </c>
      <c r="D20" s="28"/>
      <c r="E20" s="28">
        <v>108095.72901000002</v>
      </c>
      <c r="F20" s="28"/>
      <c r="G20" s="28">
        <f>E20-C20</f>
        <v>1442.2941600000049</v>
      </c>
      <c r="H20" s="21"/>
      <c r="N20" s="22"/>
      <c r="O20" s="22"/>
      <c r="P20" s="29"/>
      <c r="Q20" s="29"/>
      <c r="R20" s="30"/>
    </row>
    <row r="21" spans="2:18" x14ac:dyDescent="0.35">
      <c r="B21" s="37" t="s">
        <v>272</v>
      </c>
      <c r="C21" s="28"/>
      <c r="D21" s="28"/>
      <c r="E21" s="28"/>
      <c r="F21" s="28"/>
      <c r="G21" s="29">
        <f>'Table 1.1-2'!R193</f>
        <v>1442.2941599999999</v>
      </c>
      <c r="H21" s="21"/>
      <c r="N21" s="22"/>
      <c r="O21" s="22"/>
      <c r="P21" s="29"/>
      <c r="Q21" s="29"/>
      <c r="R21" s="30"/>
    </row>
    <row r="22" spans="2:18" ht="6.5" customHeight="1" x14ac:dyDescent="0.35">
      <c r="B22" s="27"/>
      <c r="C22" s="28"/>
      <c r="D22" s="28"/>
      <c r="E22" s="28"/>
      <c r="F22" s="28"/>
      <c r="G22" s="28"/>
      <c r="H22" s="21"/>
      <c r="N22" s="22"/>
      <c r="O22" s="22"/>
      <c r="P22" s="29"/>
      <c r="Q22" s="29"/>
      <c r="R22" s="30"/>
    </row>
    <row r="23" spans="2:18" x14ac:dyDescent="0.35">
      <c r="B23" s="27" t="s">
        <v>125</v>
      </c>
      <c r="C23" s="28">
        <v>802.88425466666627</v>
      </c>
      <c r="D23" s="28"/>
      <c r="E23" s="28">
        <v>1455.2522670890264</v>
      </c>
      <c r="F23" s="28"/>
      <c r="G23" s="28">
        <f>E23-C23</f>
        <v>652.36801242236015</v>
      </c>
      <c r="H23" s="21"/>
      <c r="N23" s="22"/>
      <c r="O23" s="22"/>
    </row>
    <row r="24" spans="2:18" x14ac:dyDescent="0.35">
      <c r="B24" s="37" t="s">
        <v>290</v>
      </c>
      <c r="C24" s="28"/>
      <c r="D24" s="28"/>
      <c r="E24" s="28"/>
      <c r="F24" s="28"/>
      <c r="G24" s="28"/>
      <c r="H24" s="21"/>
      <c r="N24" s="22"/>
      <c r="O24" s="22"/>
    </row>
    <row r="25" spans="2:18" x14ac:dyDescent="0.35">
      <c r="B25" s="27" t="s">
        <v>52</v>
      </c>
      <c r="C25" s="28">
        <v>679.10731999999916</v>
      </c>
      <c r="D25" s="28"/>
      <c r="E25" s="28">
        <v>329.10727999999972</v>
      </c>
      <c r="F25" s="28"/>
      <c r="G25" s="28">
        <f>E25-C25</f>
        <v>-350.00003999999944</v>
      </c>
      <c r="H25" s="21"/>
      <c r="N25" s="22"/>
      <c r="O25" s="22"/>
    </row>
    <row r="26" spans="2:18" x14ac:dyDescent="0.35">
      <c r="B26" s="37" t="s">
        <v>288</v>
      </c>
      <c r="C26" s="28"/>
      <c r="D26" s="28"/>
      <c r="E26" s="28"/>
      <c r="F26" s="28"/>
      <c r="G26" s="28"/>
      <c r="H26" s="21"/>
      <c r="N26" s="22"/>
      <c r="O26" s="22"/>
    </row>
    <row r="27" spans="2:18" ht="5.25" customHeight="1" x14ac:dyDescent="0.35">
      <c r="B27" s="31"/>
      <c r="C27" s="24"/>
      <c r="D27" s="24"/>
      <c r="E27" s="24"/>
      <c r="F27" s="24"/>
      <c r="G27" s="24"/>
      <c r="H27" s="21"/>
      <c r="N27" s="22"/>
      <c r="O27" s="22"/>
    </row>
    <row r="28" spans="2:18" x14ac:dyDescent="0.35">
      <c r="B28" s="26" t="s">
        <v>53</v>
      </c>
      <c r="C28" s="20">
        <f>SUM(C17:C25)</f>
        <v>368743.12970466673</v>
      </c>
      <c r="D28" s="20"/>
      <c r="E28" s="20">
        <f>SUM(E17:E25)</f>
        <v>370387.47795708902</v>
      </c>
      <c r="F28" s="20"/>
      <c r="G28" s="20">
        <f>E28-C28</f>
        <v>1644.3482524222927</v>
      </c>
      <c r="H28" s="21"/>
      <c r="N28" s="22"/>
      <c r="O28" s="22"/>
    </row>
    <row r="29" spans="2:18" ht="5.25" customHeight="1" x14ac:dyDescent="0.35">
      <c r="B29" s="23"/>
      <c r="C29" s="24"/>
      <c r="D29" s="24"/>
      <c r="E29" s="24"/>
      <c r="F29" s="24"/>
      <c r="G29" s="24"/>
      <c r="H29" s="21"/>
      <c r="N29" s="22"/>
      <c r="O29" s="22"/>
    </row>
    <row r="30" spans="2:18" x14ac:dyDescent="0.35">
      <c r="B30" s="27" t="s">
        <v>296</v>
      </c>
      <c r="C30" s="28">
        <v>57553.069790999994</v>
      </c>
      <c r="D30" s="28"/>
      <c r="E30" s="28">
        <v>57724.301851000004</v>
      </c>
      <c r="F30" s="28"/>
      <c r="G30" s="28">
        <f>E30-C30</f>
        <v>171.23206000000937</v>
      </c>
      <c r="H30" s="21"/>
      <c r="N30" s="22"/>
      <c r="O30" s="22"/>
    </row>
    <row r="31" spans="2:18" x14ac:dyDescent="0.35">
      <c r="B31" s="37" t="s">
        <v>294</v>
      </c>
      <c r="C31" s="28"/>
      <c r="D31" s="28"/>
      <c r="E31" s="28"/>
      <c r="F31" s="28"/>
      <c r="G31" s="29">
        <f>'Table 1.1-2'!F194+'Table 1.1-2'!K194+'Table 1.1-2'!P194</f>
        <v>-2.7000000025623194E-4</v>
      </c>
      <c r="H31" s="21"/>
      <c r="N31" s="22"/>
      <c r="O31" s="22"/>
    </row>
    <row r="32" spans="2:18" x14ac:dyDescent="0.35">
      <c r="B32" s="37" t="s">
        <v>295</v>
      </c>
      <c r="C32" s="28"/>
      <c r="D32" s="28"/>
      <c r="E32" s="28"/>
      <c r="F32" s="28"/>
      <c r="G32" s="29">
        <f>-G68</f>
        <v>171.23200000000088</v>
      </c>
      <c r="H32" s="21"/>
      <c r="N32" s="22"/>
      <c r="O32" s="22"/>
    </row>
    <row r="33" spans="2:15" x14ac:dyDescent="0.35">
      <c r="B33" s="31" t="s">
        <v>54</v>
      </c>
      <c r="C33" s="29">
        <v>12564.81684</v>
      </c>
      <c r="D33" s="29"/>
      <c r="E33" s="29">
        <v>19701.1993</v>
      </c>
      <c r="F33" s="29"/>
      <c r="G33" s="29">
        <f>E33-C33</f>
        <v>7136.3824600000007</v>
      </c>
      <c r="H33" s="21"/>
      <c r="N33" s="22"/>
      <c r="O33" s="22"/>
    </row>
    <row r="34" spans="2:15" x14ac:dyDescent="0.35">
      <c r="B34" s="37" t="s">
        <v>272</v>
      </c>
      <c r="C34" s="29"/>
      <c r="D34" s="29"/>
      <c r="E34" s="29"/>
      <c r="F34" s="29"/>
      <c r="G34" s="29">
        <f>'Table 1.1-2'!R194</f>
        <v>7136.3824600000007</v>
      </c>
      <c r="H34" s="21"/>
      <c r="N34" s="22"/>
      <c r="O34" s="22"/>
    </row>
    <row r="35" spans="2:15" ht="6" customHeight="1" x14ac:dyDescent="0.35">
      <c r="B35" s="31"/>
      <c r="C35" s="117"/>
      <c r="D35" s="117"/>
      <c r="E35" s="117"/>
      <c r="F35" s="117"/>
      <c r="G35" s="117"/>
      <c r="H35" s="21"/>
      <c r="N35" s="22"/>
      <c r="O35" s="22"/>
    </row>
    <row r="36" spans="2:15" x14ac:dyDescent="0.35">
      <c r="B36" s="32" t="s">
        <v>55</v>
      </c>
      <c r="C36" s="33">
        <f>C30-C33</f>
        <v>44988.252950999995</v>
      </c>
      <c r="D36" s="33"/>
      <c r="E36" s="33">
        <f>E30-E33</f>
        <v>38023.102551000004</v>
      </c>
      <c r="F36" s="33"/>
      <c r="G36" s="33">
        <f>E36-C36</f>
        <v>-6965.1503999999914</v>
      </c>
      <c r="H36" s="21"/>
      <c r="N36" s="22"/>
      <c r="O36" s="22"/>
    </row>
    <row r="37" spans="2:15" ht="5.25" customHeight="1" x14ac:dyDescent="0.35">
      <c r="B37" s="23"/>
      <c r="C37" s="24"/>
      <c r="D37" s="24"/>
      <c r="E37" s="24"/>
      <c r="F37" s="24"/>
      <c r="G37" s="24"/>
      <c r="H37" s="21"/>
      <c r="N37" s="22"/>
      <c r="O37" s="22"/>
    </row>
    <row r="38" spans="2:15" x14ac:dyDescent="0.35">
      <c r="B38" s="31" t="s">
        <v>56</v>
      </c>
      <c r="C38" s="28">
        <v>536012.83935888903</v>
      </c>
      <c r="D38" s="29"/>
      <c r="E38" s="28">
        <v>528639.4932926778</v>
      </c>
      <c r="F38" s="29"/>
      <c r="G38" s="29">
        <f>E38-C38</f>
        <v>-7373.3460662112338</v>
      </c>
      <c r="H38" s="21"/>
      <c r="N38" s="22"/>
      <c r="O38" s="22"/>
    </row>
    <row r="39" spans="2:15" x14ac:dyDescent="0.35">
      <c r="B39" s="31" t="s">
        <v>57</v>
      </c>
      <c r="C39" s="34">
        <f>C12-C28+C36</f>
        <v>622430.27449633332</v>
      </c>
      <c r="D39" s="24"/>
      <c r="E39" s="34">
        <f>E12-E28+E36</f>
        <v>613794.60405391105</v>
      </c>
      <c r="F39" s="24"/>
      <c r="G39" s="34">
        <f>G12-G28+G36</f>
        <v>-8635.6704424223353</v>
      </c>
      <c r="H39" s="21"/>
      <c r="N39" s="22"/>
      <c r="O39" s="22"/>
    </row>
    <row r="40" spans="2:15" x14ac:dyDescent="0.35">
      <c r="B40" s="32" t="s">
        <v>58</v>
      </c>
      <c r="C40" s="33">
        <f>AVERAGE(C38:C39)</f>
        <v>579221.55692761112</v>
      </c>
      <c r="D40" s="33"/>
      <c r="E40" s="33">
        <f>AVERAGE(E38:E39)</f>
        <v>571217.04867329448</v>
      </c>
      <c r="F40" s="33"/>
      <c r="G40" s="33">
        <f>AVERAGE(G38:G39)</f>
        <v>-8004.5082543167846</v>
      </c>
      <c r="H40" s="21"/>
      <c r="N40" s="22"/>
      <c r="O40" s="22"/>
    </row>
    <row r="41" spans="2:15" ht="5.25" customHeight="1" x14ac:dyDescent="0.35">
      <c r="B41" s="23"/>
      <c r="C41" s="24"/>
      <c r="D41" s="24"/>
      <c r="E41" s="24"/>
      <c r="F41" s="24"/>
      <c r="G41" s="24"/>
      <c r="H41" s="21"/>
      <c r="N41" s="22"/>
      <c r="O41" s="22"/>
    </row>
    <row r="42" spans="2:15" x14ac:dyDescent="0.35">
      <c r="B42" s="35" t="s">
        <v>60</v>
      </c>
      <c r="C42" s="28">
        <v>9572.0153000581977</v>
      </c>
      <c r="D42" s="36"/>
      <c r="E42" s="28">
        <v>9636.4421784009519</v>
      </c>
      <c r="F42" s="36"/>
      <c r="G42" s="36">
        <f>E42-C42</f>
        <v>64.426878342754208</v>
      </c>
      <c r="H42" s="21"/>
      <c r="N42" s="22"/>
      <c r="O42" s="22"/>
    </row>
    <row r="43" spans="2:15" ht="5.25" customHeight="1" x14ac:dyDescent="0.35">
      <c r="B43" s="37"/>
      <c r="C43" s="29"/>
      <c r="D43" s="29"/>
      <c r="E43" s="29"/>
      <c r="F43" s="29"/>
      <c r="G43" s="29"/>
      <c r="H43" s="21"/>
      <c r="N43" s="22"/>
      <c r="O43" s="22"/>
    </row>
    <row r="44" spans="2:15" x14ac:dyDescent="0.35">
      <c r="B44" s="19" t="s">
        <v>61</v>
      </c>
      <c r="C44" s="20">
        <f>C40+C42</f>
        <v>588793.5722276693</v>
      </c>
      <c r="D44" s="20"/>
      <c r="E44" s="20">
        <f>E40+E42</f>
        <v>580853.49085169542</v>
      </c>
      <c r="F44" s="20"/>
      <c r="G44" s="20">
        <f>E44-C44</f>
        <v>-7940.0813759738812</v>
      </c>
      <c r="H44" s="21"/>
      <c r="N44" s="22"/>
      <c r="O44" s="22"/>
    </row>
    <row r="45" spans="2:15" ht="5.25" customHeight="1" x14ac:dyDescent="0.35">
      <c r="B45" s="23"/>
      <c r="C45" s="24"/>
      <c r="D45" s="24"/>
      <c r="E45" s="24"/>
      <c r="F45" s="24"/>
      <c r="G45" s="24"/>
      <c r="H45" s="21"/>
      <c r="N45" s="22"/>
      <c r="O45" s="22"/>
    </row>
    <row r="46" spans="2:15" x14ac:dyDescent="0.35">
      <c r="B46" s="31" t="s">
        <v>62</v>
      </c>
      <c r="C46" s="28">
        <v>180228.19257000001</v>
      </c>
      <c r="D46" s="29"/>
      <c r="E46" s="28">
        <v>176570.21302999998</v>
      </c>
      <c r="F46" s="29"/>
      <c r="G46" s="29">
        <f>E46-C46</f>
        <v>-3657.9795400000294</v>
      </c>
      <c r="H46" s="21"/>
      <c r="J46" s="30"/>
      <c r="N46" s="22"/>
      <c r="O46" s="22"/>
    </row>
    <row r="47" spans="2:15" x14ac:dyDescent="0.35">
      <c r="B47" s="37" t="s">
        <v>302</v>
      </c>
      <c r="C47" s="28"/>
      <c r="D47" s="29"/>
      <c r="E47" s="28"/>
      <c r="F47" s="29"/>
      <c r="G47" s="29">
        <f>-'Table 1.1-2'!Q195/2</f>
        <v>-3691.3520299999996</v>
      </c>
      <c r="H47" s="21"/>
      <c r="J47" s="30"/>
      <c r="N47" s="22"/>
      <c r="O47" s="22"/>
    </row>
    <row r="48" spans="2:15" x14ac:dyDescent="0.35">
      <c r="B48" s="37" t="s">
        <v>303</v>
      </c>
      <c r="C48" s="28"/>
      <c r="D48" s="29"/>
      <c r="E48" s="28"/>
      <c r="F48" s="29"/>
      <c r="G48" s="29">
        <f>G65/2</f>
        <v>33.372499999999945</v>
      </c>
      <c r="H48" s="21"/>
      <c r="J48" s="30"/>
      <c r="N48" s="22"/>
      <c r="O48" s="22"/>
    </row>
    <row r="49" spans="2:15" ht="5.25" customHeight="1" x14ac:dyDescent="0.35">
      <c r="B49" s="23"/>
      <c r="C49" s="24"/>
      <c r="D49" s="24"/>
      <c r="E49" s="24"/>
      <c r="F49" s="24"/>
      <c r="G49" s="24"/>
      <c r="H49" s="21"/>
      <c r="N49" s="22"/>
      <c r="O49" s="22"/>
    </row>
    <row r="50" spans="2:15" x14ac:dyDescent="0.35">
      <c r="B50" s="19" t="s">
        <v>63</v>
      </c>
      <c r="C50" s="20">
        <f>C44-C46</f>
        <v>408565.37965766928</v>
      </c>
      <c r="D50" s="20"/>
      <c r="E50" s="20">
        <f>E44-E46</f>
        <v>404283.27782169543</v>
      </c>
      <c r="F50" s="20"/>
      <c r="G50" s="20">
        <f>E50-C50</f>
        <v>-4282.1018359738518</v>
      </c>
      <c r="H50" s="21"/>
      <c r="N50" s="22"/>
      <c r="O50" s="22"/>
    </row>
    <row r="51" spans="2:15" ht="9.75" customHeight="1" x14ac:dyDescent="0.35">
      <c r="B51" s="38"/>
      <c r="C51" s="39"/>
      <c r="D51" s="39"/>
      <c r="E51" s="39"/>
      <c r="F51" s="39"/>
      <c r="G51" s="39"/>
      <c r="H51" s="21"/>
    </row>
    <row r="52" spans="2:15" ht="6.75" customHeight="1" x14ac:dyDescent="0.35">
      <c r="B52" s="40"/>
      <c r="C52" s="28"/>
      <c r="D52" s="28"/>
      <c r="E52" s="28"/>
      <c r="F52" s="28"/>
      <c r="G52" s="41"/>
      <c r="H52" s="21"/>
    </row>
    <row r="53" spans="2:15" x14ac:dyDescent="0.35">
      <c r="B53" s="42" t="s">
        <v>64</v>
      </c>
      <c r="C53" s="43">
        <v>5.8131602535505179E-2</v>
      </c>
      <c r="D53" s="44"/>
      <c r="E53" s="43">
        <v>5.8105392852818488E-2</v>
      </c>
      <c r="F53" s="44"/>
      <c r="G53" s="43">
        <f>E53-C53</f>
        <v>-2.620968268669116E-5</v>
      </c>
      <c r="H53" s="21"/>
    </row>
    <row r="54" spans="2:15" x14ac:dyDescent="0.35">
      <c r="B54" s="45" t="s">
        <v>65</v>
      </c>
      <c r="C54" s="43">
        <v>3.5573875103588337E-2</v>
      </c>
      <c r="D54" s="43"/>
      <c r="E54" s="43">
        <v>3.5529213973361604E-2</v>
      </c>
      <c r="F54" s="43"/>
      <c r="G54" s="43">
        <f>E54-C54</f>
        <v>-4.466113022673357E-5</v>
      </c>
      <c r="H54" s="21"/>
    </row>
    <row r="55" spans="2:15" x14ac:dyDescent="0.35">
      <c r="B55" s="45" t="s">
        <v>66</v>
      </c>
      <c r="C55" s="43">
        <v>9.1501896233142019E-2</v>
      </c>
      <c r="D55" s="43"/>
      <c r="E55" s="43">
        <v>9.1497939475757448E-2</v>
      </c>
      <c r="F55" s="43"/>
      <c r="G55" s="43">
        <f>E55-C55</f>
        <v>-3.9567573845711301E-6</v>
      </c>
      <c r="H55" s="21"/>
    </row>
    <row r="56" spans="2:15" ht="6.75" customHeight="1" x14ac:dyDescent="0.35">
      <c r="B56" s="45"/>
      <c r="C56" s="41"/>
      <c r="D56" s="29"/>
      <c r="E56" s="41"/>
      <c r="F56" s="29"/>
      <c r="G56" s="41"/>
      <c r="H56" s="21"/>
    </row>
    <row r="57" spans="2:15" x14ac:dyDescent="0.35">
      <c r="B57" s="42" t="s">
        <v>67</v>
      </c>
      <c r="C57" s="24">
        <f>SUM(C58:C59)</f>
        <v>23750.560260027403</v>
      </c>
      <c r="D57" s="24"/>
      <c r="E57" s="24">
        <f>SUM(E58:E59)</f>
        <v>23414.755004223538</v>
      </c>
      <c r="F57" s="24"/>
      <c r="G57" s="24">
        <f>E57-C57</f>
        <v>-335.80525580386529</v>
      </c>
      <c r="H57" s="21"/>
      <c r="M57" s="22"/>
    </row>
    <row r="58" spans="2:15" x14ac:dyDescent="0.35">
      <c r="B58" s="45" t="s">
        <v>68</v>
      </c>
      <c r="C58" s="29">
        <v>8672.0807883482648</v>
      </c>
      <c r="D58" s="29"/>
      <c r="E58" s="29">
        <v>8618.3202501474079</v>
      </c>
      <c r="F58" s="29"/>
      <c r="G58" s="29">
        <f>E58-C58</f>
        <v>-53.760538200856899</v>
      </c>
      <c r="H58" s="21"/>
      <c r="M58" s="22"/>
    </row>
    <row r="59" spans="2:15" x14ac:dyDescent="0.35">
      <c r="B59" s="45" t="s">
        <v>66</v>
      </c>
      <c r="C59" s="29">
        <v>15078.479471679138</v>
      </c>
      <c r="D59" s="29"/>
      <c r="E59" s="29">
        <v>14796.43475407613</v>
      </c>
      <c r="F59" s="29"/>
      <c r="G59" s="29">
        <f>E59-C59</f>
        <v>-282.04471760300839</v>
      </c>
      <c r="H59" s="21"/>
      <c r="J59" s="29"/>
      <c r="M59" s="22"/>
    </row>
    <row r="60" spans="2:15" ht="6" customHeight="1" x14ac:dyDescent="0.35">
      <c r="B60" s="46"/>
      <c r="C60" s="34"/>
      <c r="D60" s="47"/>
      <c r="E60" s="34"/>
      <c r="F60" s="47"/>
      <c r="G60" s="34"/>
      <c r="H60" s="21"/>
    </row>
    <row r="61" spans="2:15" ht="9.75" customHeight="1" x14ac:dyDescent="0.35">
      <c r="B61" s="40"/>
      <c r="C61" s="28"/>
      <c r="D61" s="28"/>
      <c r="E61" s="28"/>
      <c r="F61" s="28"/>
      <c r="G61" s="28"/>
      <c r="H61" s="21"/>
    </row>
    <row r="62" spans="2:15" x14ac:dyDescent="0.35">
      <c r="B62" s="42" t="s">
        <v>69</v>
      </c>
      <c r="C62" s="24">
        <f>SUM(C64:C68)</f>
        <v>20261.164092555555</v>
      </c>
      <c r="D62" s="24"/>
      <c r="E62" s="24">
        <f>SUM(E64:E68)</f>
        <v>19690.047098766736</v>
      </c>
      <c r="F62" s="24"/>
      <c r="G62" s="24">
        <f>E62-C62</f>
        <v>-571.11699378881895</v>
      </c>
      <c r="H62" s="21"/>
    </row>
    <row r="63" spans="2:15" ht="7.5" customHeight="1" x14ac:dyDescent="0.35">
      <c r="B63" s="40"/>
      <c r="C63" s="28"/>
      <c r="D63" s="28"/>
      <c r="E63" s="28"/>
      <c r="F63" s="28"/>
      <c r="G63" s="28"/>
      <c r="H63" s="21"/>
    </row>
    <row r="64" spans="2:15" x14ac:dyDescent="0.35">
      <c r="B64" s="48" t="s">
        <v>70</v>
      </c>
      <c r="C64" s="29">
        <v>21008.123</v>
      </c>
      <c r="D64" s="28"/>
      <c r="E64" s="29">
        <v>20557.809000000001</v>
      </c>
      <c r="F64" s="28"/>
      <c r="G64" s="29">
        <f>E64-C64</f>
        <v>-450.31399999999849</v>
      </c>
      <c r="H64" s="21"/>
    </row>
    <row r="65" spans="2:23" ht="14.5" customHeight="1" x14ac:dyDescent="0.35">
      <c r="B65" s="48" t="s">
        <v>71</v>
      </c>
      <c r="C65" s="29">
        <v>-7440.0860000000002</v>
      </c>
      <c r="D65" s="28"/>
      <c r="E65" s="29">
        <v>-7373.3410000000003</v>
      </c>
      <c r="F65" s="28"/>
      <c r="G65" s="29">
        <f>E65-C65</f>
        <v>66.744999999999891</v>
      </c>
      <c r="H65" s="21"/>
    </row>
    <row r="66" spans="2:23" x14ac:dyDescent="0.35">
      <c r="B66" s="48" t="s">
        <v>73</v>
      </c>
      <c r="C66" s="29">
        <v>-262</v>
      </c>
      <c r="D66" s="28"/>
      <c r="E66" s="29">
        <v>-262</v>
      </c>
      <c r="F66" s="28"/>
      <c r="G66" s="29">
        <f>E66-C66</f>
        <v>0</v>
      </c>
      <c r="H66" s="21"/>
    </row>
    <row r="67" spans="2:23" x14ac:dyDescent="0.35">
      <c r="B67" s="48" t="s">
        <v>74</v>
      </c>
      <c r="C67" s="29">
        <v>-51.155907444444495</v>
      </c>
      <c r="D67" s="28"/>
      <c r="E67" s="29">
        <v>-67.471901233264362</v>
      </c>
      <c r="F67" s="28"/>
      <c r="G67" s="29">
        <f>E67-C67</f>
        <v>-16.315993788819867</v>
      </c>
      <c r="H67" s="21"/>
    </row>
    <row r="68" spans="2:23" x14ac:dyDescent="0.35">
      <c r="B68" s="48" t="s">
        <v>75</v>
      </c>
      <c r="C68" s="29">
        <v>7006.2830000000004</v>
      </c>
      <c r="D68" s="28"/>
      <c r="E68" s="29">
        <v>6835.0509999999995</v>
      </c>
      <c r="F68" s="28"/>
      <c r="G68" s="29">
        <f>E68-C68</f>
        <v>-171.23200000000088</v>
      </c>
      <c r="H68" s="21"/>
      <c r="J68" s="30"/>
    </row>
    <row r="69" spans="2:23" x14ac:dyDescent="0.35">
      <c r="B69" s="49" t="s">
        <v>59</v>
      </c>
      <c r="C69" s="117">
        <v>1909.3979999999999</v>
      </c>
      <c r="D69" s="28"/>
      <c r="E69" s="117">
        <v>1909.3979999999999</v>
      </c>
      <c r="F69" s="28"/>
      <c r="G69" s="29">
        <f t="shared" ref="G69:G73" si="0">E69-C69</f>
        <v>0</v>
      </c>
      <c r="H69" s="21"/>
    </row>
    <row r="70" spans="2:23" x14ac:dyDescent="0.35">
      <c r="B70" s="49" t="s">
        <v>76</v>
      </c>
      <c r="C70" s="117">
        <v>3972.125</v>
      </c>
      <c r="D70" s="28"/>
      <c r="E70" s="117">
        <v>3780.2289999999998</v>
      </c>
      <c r="F70" s="28"/>
      <c r="G70" s="29">
        <f t="shared" si="0"/>
        <v>-191.89600000000019</v>
      </c>
      <c r="H70" s="21"/>
    </row>
    <row r="71" spans="2:23" x14ac:dyDescent="0.35">
      <c r="B71" s="49" t="s">
        <v>77</v>
      </c>
      <c r="C71" s="117">
        <v>70.375</v>
      </c>
      <c r="D71" s="28"/>
      <c r="E71" s="117">
        <v>70.375</v>
      </c>
      <c r="F71" s="28"/>
      <c r="G71" s="29">
        <f t="shared" si="0"/>
        <v>0</v>
      </c>
      <c r="H71" s="21"/>
    </row>
    <row r="72" spans="2:23" x14ac:dyDescent="0.35">
      <c r="B72" s="49" t="s">
        <v>78</v>
      </c>
      <c r="C72" s="117">
        <v>221.53100000000001</v>
      </c>
      <c r="D72" s="28"/>
      <c r="E72" s="117">
        <v>221.53100000000001</v>
      </c>
      <c r="F72" s="28"/>
      <c r="G72" s="29">
        <f t="shared" si="0"/>
        <v>0</v>
      </c>
      <c r="H72" s="21"/>
    </row>
    <row r="73" spans="2:23" x14ac:dyDescent="0.35">
      <c r="B73" s="49" t="s">
        <v>105</v>
      </c>
      <c r="C73" s="117">
        <v>832.85400000000004</v>
      </c>
      <c r="D73" s="28"/>
      <c r="E73" s="117">
        <v>853.51800000000003</v>
      </c>
      <c r="F73" s="28"/>
      <c r="G73" s="29">
        <f t="shared" si="0"/>
        <v>20.663999999999987</v>
      </c>
      <c r="H73" s="21"/>
    </row>
    <row r="74" spans="2:23" ht="8.25" customHeight="1" x14ac:dyDescent="0.35">
      <c r="B74" s="46"/>
      <c r="C74" s="34"/>
      <c r="D74" s="47"/>
      <c r="E74" s="34"/>
      <c r="F74" s="47"/>
      <c r="G74" s="34"/>
      <c r="H74" s="21"/>
    </row>
    <row r="75" spans="2:23" ht="8.25" customHeight="1" x14ac:dyDescent="0.35">
      <c r="B75" s="40"/>
      <c r="C75" s="28"/>
      <c r="D75" s="28"/>
      <c r="E75" s="28"/>
      <c r="F75" s="28"/>
      <c r="G75" s="28"/>
      <c r="H75" s="21"/>
    </row>
    <row r="76" spans="2:23" x14ac:dyDescent="0.35">
      <c r="B76" s="42" t="s">
        <v>79</v>
      </c>
      <c r="C76" s="24"/>
      <c r="D76" s="24"/>
      <c r="E76" s="24"/>
      <c r="F76" s="24"/>
      <c r="G76" s="24">
        <f>G57+G62</f>
        <v>-906.92224959268424</v>
      </c>
      <c r="H76" s="21"/>
      <c r="T76" s="50"/>
      <c r="U76" s="50"/>
      <c r="V76" s="50"/>
      <c r="W76" s="50"/>
    </row>
    <row r="77" spans="2:23" ht="6" customHeight="1" x14ac:dyDescent="0.35">
      <c r="B77" s="42"/>
      <c r="C77" s="24"/>
      <c r="D77" s="24"/>
      <c r="E77" s="24"/>
      <c r="F77" s="24"/>
      <c r="G77" s="24"/>
      <c r="H77" s="21"/>
    </row>
    <row r="78" spans="2:23" x14ac:dyDescent="0.35">
      <c r="C78" s="28"/>
      <c r="D78" s="28"/>
      <c r="E78" s="28"/>
      <c r="F78" s="28"/>
      <c r="G78" s="28"/>
      <c r="H78" s="21"/>
      <c r="T78" s="22"/>
      <c r="U78" s="22"/>
      <c r="V78" s="22"/>
      <c r="W78" s="22"/>
    </row>
    <row r="79" spans="2:23" x14ac:dyDescent="0.35">
      <c r="B79" s="113"/>
      <c r="C79" s="114"/>
      <c r="D79" s="114"/>
      <c r="E79" s="114"/>
      <c r="F79" s="114"/>
      <c r="G79" s="114"/>
      <c r="H79" s="21"/>
    </row>
    <row r="80" spans="2:23" x14ac:dyDescent="0.35">
      <c r="B80" s="113"/>
      <c r="C80" s="114"/>
      <c r="D80" s="114"/>
      <c r="E80" s="114"/>
      <c r="F80" s="114"/>
      <c r="G80" s="114"/>
      <c r="H80" s="21"/>
    </row>
    <row r="81" spans="2:8" x14ac:dyDescent="0.35">
      <c r="B81" s="115"/>
      <c r="C81" s="116"/>
      <c r="D81" s="116"/>
      <c r="E81" s="116"/>
      <c r="F81" s="116"/>
      <c r="G81" s="116"/>
      <c r="H81" s="51"/>
    </row>
    <row r="82" spans="2:8" ht="30" customHeight="1" x14ac:dyDescent="0.35">
      <c r="B82" s="196"/>
      <c r="C82" s="196"/>
      <c r="D82" s="196"/>
      <c r="E82" s="196"/>
      <c r="F82" s="196"/>
      <c r="G82" s="196"/>
      <c r="H82" s="21"/>
    </row>
    <row r="83" spans="2:8" x14ac:dyDescent="0.35">
      <c r="B83" s="42"/>
      <c r="C83" s="28"/>
      <c r="D83" s="28"/>
      <c r="E83" s="28"/>
      <c r="F83" s="28"/>
      <c r="G83" s="28"/>
      <c r="H83" s="21"/>
    </row>
    <row r="84" spans="2:8" x14ac:dyDescent="0.35">
      <c r="C84" s="52"/>
      <c r="D84" s="53"/>
      <c r="E84" s="52"/>
      <c r="F84" s="28"/>
      <c r="G84" s="28"/>
      <c r="H84" s="21"/>
    </row>
    <row r="85" spans="2:8" x14ac:dyDescent="0.3">
      <c r="B85" s="54"/>
      <c r="C85" s="53"/>
      <c r="D85" s="53"/>
      <c r="E85" s="53"/>
      <c r="F85" s="53"/>
      <c r="G85" s="53"/>
      <c r="H85" s="18"/>
    </row>
    <row r="86" spans="2:8" x14ac:dyDescent="0.3">
      <c r="B86" s="54"/>
      <c r="C86" s="53"/>
      <c r="D86" s="53"/>
      <c r="E86" s="53"/>
      <c r="F86" s="53"/>
      <c r="G86" s="53"/>
      <c r="H86" s="18"/>
    </row>
    <row r="87" spans="2:8" x14ac:dyDescent="0.35">
      <c r="B87" s="55"/>
      <c r="C87" s="28"/>
      <c r="D87" s="53"/>
      <c r="E87" s="53"/>
      <c r="F87" s="53"/>
      <c r="G87" s="53"/>
      <c r="H87" s="18"/>
    </row>
    <row r="88" spans="2:8" x14ac:dyDescent="0.3">
      <c r="B88" s="56"/>
      <c r="C88" s="57"/>
      <c r="D88" s="17"/>
      <c r="E88" s="58"/>
      <c r="F88" s="58"/>
      <c r="G88" s="58"/>
      <c r="H88" s="18"/>
    </row>
    <row r="89" spans="2:8" x14ac:dyDescent="0.35">
      <c r="E89" s="18"/>
      <c r="F89" s="18"/>
      <c r="G89" s="18"/>
      <c r="H89" s="18"/>
    </row>
    <row r="90" spans="2:8" x14ac:dyDescent="0.35">
      <c r="B90" s="59"/>
      <c r="C90" s="18"/>
      <c r="E90" s="18"/>
      <c r="F90" s="18"/>
      <c r="G90" s="18"/>
      <c r="H90" s="18"/>
    </row>
    <row r="91" spans="2:8" x14ac:dyDescent="0.35">
      <c r="E91" s="18"/>
      <c r="F91" s="18"/>
      <c r="G91" s="18"/>
      <c r="H91" s="18"/>
    </row>
    <row r="94" spans="2:8" x14ac:dyDescent="0.35">
      <c r="C94" s="18"/>
    </row>
    <row r="97" spans="5:5" x14ac:dyDescent="0.35">
      <c r="E97" s="18"/>
    </row>
    <row r="98" spans="5:5" x14ac:dyDescent="0.35">
      <c r="E98" s="18"/>
    </row>
    <row r="99" spans="5:5" x14ac:dyDescent="0.35">
      <c r="E99" s="18"/>
    </row>
    <row r="100" spans="5:5" x14ac:dyDescent="0.35">
      <c r="E100" s="18"/>
    </row>
    <row r="101" spans="5:5" x14ac:dyDescent="0.35">
      <c r="E101" s="18"/>
    </row>
  </sheetData>
  <mergeCells count="1">
    <mergeCell ref="B82:G82"/>
  </mergeCells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5BF9A-0B46-4E07-B6D2-1D0D6CC2401D}">
  <sheetPr>
    <tabColor theme="6" tint="0.79998168889431442"/>
    <pageSetUpPr fitToPage="1"/>
  </sheetPr>
  <dimension ref="B1:W99"/>
  <sheetViews>
    <sheetView view="pageBreakPreview" zoomScale="85" zoomScaleNormal="100" zoomScaleSheetLayoutView="85" workbookViewId="0">
      <selection activeCell="A16" sqref="A16"/>
    </sheetView>
  </sheetViews>
  <sheetFormatPr defaultColWidth="9.08984375" defaultRowHeight="14.5" x14ac:dyDescent="0.35"/>
  <cols>
    <col min="1" max="1" width="9.08984375" style="16"/>
    <col min="2" max="2" width="76.90625" style="16" customWidth="1"/>
    <col min="3" max="3" width="11.90625" style="16" customWidth="1"/>
    <col min="4" max="4" width="2.6328125" style="16" customWidth="1"/>
    <col min="5" max="5" width="11.90625" style="16" customWidth="1"/>
    <col min="6" max="6" width="2.453125" style="16" customWidth="1"/>
    <col min="7" max="7" width="11.90625" style="16" customWidth="1"/>
    <col min="8" max="8" width="9.08984375" style="16"/>
    <col min="9" max="9" width="10.54296875" style="16" bestFit="1" customWidth="1"/>
    <col min="10" max="10" width="10.54296875" style="16" customWidth="1"/>
    <col min="11" max="11" width="51.36328125" style="16" bestFit="1" customWidth="1"/>
    <col min="12" max="12" width="13.36328125" style="16" bestFit="1" customWidth="1"/>
    <col min="13" max="13" width="10.54296875" style="16" bestFit="1" customWidth="1"/>
    <col min="14" max="14" width="9.08984375" style="16"/>
    <col min="15" max="15" width="9.54296875" style="16" bestFit="1" customWidth="1"/>
    <col min="16" max="19" width="9.08984375" style="16"/>
    <col min="20" max="20" width="10.54296875" style="16" bestFit="1" customWidth="1"/>
    <col min="21" max="21" width="13.453125" style="16" bestFit="1" customWidth="1"/>
    <col min="22" max="23" width="9.54296875" style="16" bestFit="1" customWidth="1"/>
    <col min="24" max="24" width="3.6328125" style="16" customWidth="1"/>
    <col min="25" max="25" width="9.36328125" style="16" bestFit="1" customWidth="1"/>
    <col min="26" max="16384" width="9.08984375" style="16"/>
  </cols>
  <sheetData>
    <row r="1" spans="2:15" ht="18.5" x14ac:dyDescent="0.35">
      <c r="B1" s="14"/>
      <c r="C1" s="15"/>
      <c r="D1" s="15"/>
      <c r="E1" s="15"/>
      <c r="F1" s="15"/>
      <c r="G1" s="15"/>
    </row>
    <row r="2" spans="2:15" ht="18.5" x14ac:dyDescent="0.35">
      <c r="B2" s="14" t="s">
        <v>281</v>
      </c>
      <c r="C2" s="15"/>
      <c r="D2" s="15"/>
      <c r="E2" s="15"/>
      <c r="F2" s="15"/>
      <c r="G2" s="15"/>
    </row>
    <row r="3" spans="2:15" x14ac:dyDescent="0.35">
      <c r="C3" s="17"/>
      <c r="D3" s="17"/>
      <c r="E3" s="17"/>
      <c r="F3" s="17"/>
      <c r="G3" s="17"/>
    </row>
    <row r="4" spans="2:15" ht="48.5" customHeight="1" x14ac:dyDescent="0.35">
      <c r="B4" s="17" t="s">
        <v>47</v>
      </c>
      <c r="C4" s="102" t="s">
        <v>0</v>
      </c>
      <c r="D4" s="17"/>
      <c r="E4" s="102" t="s">
        <v>1</v>
      </c>
      <c r="F4" s="17"/>
      <c r="G4" s="17" t="s">
        <v>46</v>
      </c>
    </row>
    <row r="5" spans="2:15" ht="8.25" customHeight="1" x14ac:dyDescent="0.35">
      <c r="N5" s="18"/>
      <c r="O5" s="18"/>
    </row>
    <row r="6" spans="2:15" x14ac:dyDescent="0.35">
      <c r="B6" s="19" t="s">
        <v>48</v>
      </c>
      <c r="C6" s="20"/>
      <c r="D6" s="20"/>
      <c r="E6" s="20"/>
      <c r="F6" s="20"/>
      <c r="G6" s="20"/>
      <c r="H6" s="21"/>
      <c r="N6" s="22"/>
      <c r="O6" s="22"/>
    </row>
    <row r="7" spans="2:15" ht="5.25" customHeight="1" x14ac:dyDescent="0.35">
      <c r="B7" s="23"/>
      <c r="C7" s="24"/>
      <c r="D7" s="24"/>
      <c r="E7" s="24"/>
      <c r="F7" s="24"/>
      <c r="G7" s="24"/>
      <c r="H7" s="21"/>
      <c r="N7" s="22"/>
      <c r="O7" s="22"/>
    </row>
    <row r="8" spans="2:15" x14ac:dyDescent="0.35">
      <c r="B8" s="25" t="s">
        <v>49</v>
      </c>
      <c r="C8" s="24"/>
      <c r="D8" s="24"/>
      <c r="E8" s="24"/>
      <c r="F8" s="24"/>
      <c r="G8" s="24"/>
      <c r="H8" s="21"/>
      <c r="N8" s="22"/>
      <c r="O8" s="22"/>
    </row>
    <row r="9" spans="2:15" x14ac:dyDescent="0.35">
      <c r="B9" s="26" t="s">
        <v>177</v>
      </c>
      <c r="C9" s="20">
        <v>946185.15125000011</v>
      </c>
      <c r="D9" s="20"/>
      <c r="E9" s="20">
        <v>946158.97946000006</v>
      </c>
      <c r="F9" s="20"/>
      <c r="G9" s="20">
        <f>E9-C9</f>
        <v>-26.17179000005126</v>
      </c>
      <c r="H9" s="21"/>
      <c r="N9" s="22"/>
      <c r="O9" s="22"/>
    </row>
    <row r="10" spans="2:15" x14ac:dyDescent="0.35">
      <c r="B10" s="37" t="s">
        <v>273</v>
      </c>
      <c r="C10" s="24"/>
      <c r="D10" s="24"/>
      <c r="E10" s="24"/>
      <c r="F10" s="24"/>
      <c r="G10" s="29">
        <f>'Table 1.1-1a - 2025'!G12</f>
        <v>-26.17179000005126</v>
      </c>
      <c r="H10" s="21"/>
      <c r="N10" s="22"/>
      <c r="O10" s="22"/>
    </row>
    <row r="11" spans="2:15" ht="6.5" customHeight="1" x14ac:dyDescent="0.35">
      <c r="B11" s="25"/>
      <c r="C11" s="24"/>
      <c r="D11" s="24"/>
      <c r="E11" s="24"/>
      <c r="F11" s="24"/>
      <c r="G11" s="24"/>
      <c r="H11" s="21"/>
      <c r="N11" s="22"/>
      <c r="O11" s="22"/>
    </row>
    <row r="12" spans="2:15" x14ac:dyDescent="0.35">
      <c r="B12" s="26" t="s">
        <v>178</v>
      </c>
      <c r="C12" s="20">
        <v>1065349.9155100002</v>
      </c>
      <c r="D12" s="20"/>
      <c r="E12" s="20">
        <v>1075805.7437200001</v>
      </c>
      <c r="F12" s="20"/>
      <c r="G12" s="20">
        <f>E12-C12</f>
        <v>10455.828209999949</v>
      </c>
      <c r="H12" s="21"/>
      <c r="N12" s="22"/>
      <c r="O12" s="22"/>
    </row>
    <row r="13" spans="2:15" x14ac:dyDescent="0.35">
      <c r="B13" s="37" t="s">
        <v>277</v>
      </c>
      <c r="C13" s="153"/>
      <c r="D13" s="153"/>
      <c r="E13" s="153"/>
      <c r="F13" s="153"/>
      <c r="G13" s="29">
        <f>G9</f>
        <v>-26.17179000005126</v>
      </c>
      <c r="H13" s="21"/>
      <c r="N13" s="22"/>
      <c r="O13" s="22"/>
    </row>
    <row r="14" spans="2:15" x14ac:dyDescent="0.35">
      <c r="B14" s="37" t="s">
        <v>274</v>
      </c>
      <c r="C14" s="153"/>
      <c r="D14" s="153"/>
      <c r="E14" s="153"/>
      <c r="F14" s="153"/>
      <c r="G14" s="29">
        <f>'Table 1.1-2'!U193</f>
        <v>10482</v>
      </c>
      <c r="H14" s="21"/>
      <c r="N14" s="22"/>
      <c r="O14" s="22"/>
    </row>
    <row r="15" spans="2:15" ht="5.25" customHeight="1" x14ac:dyDescent="0.35">
      <c r="B15" s="23"/>
      <c r="C15" s="24"/>
      <c r="D15" s="24"/>
      <c r="E15" s="24"/>
      <c r="F15" s="24"/>
      <c r="G15" s="24"/>
      <c r="H15" s="21"/>
      <c r="N15" s="22"/>
      <c r="O15" s="22"/>
    </row>
    <row r="16" spans="2:15" x14ac:dyDescent="0.35">
      <c r="B16" s="27" t="s">
        <v>50</v>
      </c>
      <c r="C16" s="28">
        <v>285135.57219000004</v>
      </c>
      <c r="D16" s="28"/>
      <c r="E16" s="28">
        <v>285017.33042999997</v>
      </c>
      <c r="F16" s="28"/>
      <c r="G16" s="28">
        <f>E16-C16</f>
        <v>-118.24176000006264</v>
      </c>
      <c r="H16" s="21"/>
      <c r="N16" s="22"/>
      <c r="O16" s="22"/>
    </row>
    <row r="17" spans="2:18" x14ac:dyDescent="0.35">
      <c r="B17" s="37" t="s">
        <v>286</v>
      </c>
      <c r="C17" s="28"/>
      <c r="D17" s="28"/>
      <c r="E17" s="28"/>
      <c r="F17" s="28"/>
      <c r="G17" s="29">
        <f>G62+'Table 1.1-1a - 2025'!G64</f>
        <v>-818.24199999999837</v>
      </c>
      <c r="H17" s="21"/>
      <c r="N17" s="22"/>
      <c r="O17" s="22"/>
    </row>
    <row r="18" spans="2:18" x14ac:dyDescent="0.35">
      <c r="B18" s="37" t="s">
        <v>284</v>
      </c>
      <c r="C18" s="28"/>
      <c r="D18" s="28"/>
      <c r="E18" s="28"/>
      <c r="F18" s="28"/>
      <c r="G18" s="29">
        <f>-G24</f>
        <v>700.00007999999843</v>
      </c>
      <c r="H18" s="21"/>
      <c r="N18" s="22"/>
      <c r="O18" s="22"/>
    </row>
    <row r="19" spans="2:18" x14ac:dyDescent="0.35">
      <c r="B19" s="27" t="s">
        <v>51</v>
      </c>
      <c r="C19" s="28">
        <v>66786.278299999991</v>
      </c>
      <c r="D19" s="28"/>
      <c r="E19" s="28">
        <v>78710.572460000025</v>
      </c>
      <c r="F19" s="28"/>
      <c r="G19" s="28">
        <f>E19-C19</f>
        <v>11924.294160000034</v>
      </c>
      <c r="H19" s="21"/>
      <c r="N19" s="22"/>
      <c r="O19" s="22"/>
      <c r="P19" s="29"/>
      <c r="Q19" s="29"/>
      <c r="R19" s="30"/>
    </row>
    <row r="20" spans="2:18" x14ac:dyDescent="0.35">
      <c r="B20" s="37" t="s">
        <v>275</v>
      </c>
      <c r="C20" s="28"/>
      <c r="D20" s="28"/>
      <c r="E20" s="28"/>
      <c r="F20" s="28"/>
      <c r="G20" s="29">
        <f>'Table 1.1-2'!W193</f>
        <v>11924.294159999999</v>
      </c>
      <c r="H20" s="21"/>
      <c r="N20" s="22"/>
      <c r="O20" s="22"/>
      <c r="P20" s="29"/>
      <c r="Q20" s="29"/>
      <c r="R20" s="30"/>
    </row>
    <row r="21" spans="2:18" ht="5.5" customHeight="1" x14ac:dyDescent="0.35">
      <c r="B21" s="37"/>
      <c r="C21" s="28"/>
      <c r="D21" s="28"/>
      <c r="E21" s="28"/>
      <c r="F21" s="28"/>
      <c r="G21" s="29"/>
      <c r="H21" s="21"/>
      <c r="N21" s="22"/>
      <c r="O21" s="22"/>
      <c r="P21" s="29"/>
      <c r="Q21" s="29"/>
      <c r="R21" s="30"/>
    </row>
    <row r="22" spans="2:18" x14ac:dyDescent="0.35">
      <c r="B22" s="27" t="s">
        <v>125</v>
      </c>
      <c r="C22" s="28">
        <v>751.72834722222183</v>
      </c>
      <c r="D22" s="28"/>
      <c r="E22" s="28">
        <v>1387.7803658557621</v>
      </c>
      <c r="F22" s="28"/>
      <c r="G22" s="28">
        <f>E22-C22</f>
        <v>636.05201863354023</v>
      </c>
      <c r="H22" s="21"/>
      <c r="N22" s="22"/>
      <c r="O22" s="22"/>
    </row>
    <row r="23" spans="2:18" x14ac:dyDescent="0.35">
      <c r="B23" s="37" t="s">
        <v>291</v>
      </c>
      <c r="C23" s="28"/>
      <c r="D23" s="28"/>
      <c r="E23" s="28"/>
      <c r="F23" s="28"/>
      <c r="G23" s="28"/>
      <c r="H23" s="21"/>
      <c r="N23" s="22"/>
      <c r="O23" s="22"/>
    </row>
    <row r="24" spans="2:18" x14ac:dyDescent="0.35">
      <c r="B24" s="27" t="s">
        <v>52</v>
      </c>
      <c r="C24" s="28">
        <v>1275.7033599999982</v>
      </c>
      <c r="D24" s="28"/>
      <c r="E24" s="28">
        <v>575.70327999999972</v>
      </c>
      <c r="F24" s="28"/>
      <c r="G24" s="28">
        <f>E24-C24</f>
        <v>-700.00007999999843</v>
      </c>
      <c r="H24" s="21"/>
      <c r="N24" s="22"/>
      <c r="O24" s="22"/>
    </row>
    <row r="25" spans="2:18" x14ac:dyDescent="0.35">
      <c r="B25" s="182" t="s">
        <v>289</v>
      </c>
      <c r="C25" s="28"/>
      <c r="D25" s="28"/>
      <c r="E25" s="28"/>
      <c r="F25" s="28"/>
      <c r="G25" s="28"/>
      <c r="H25" s="21"/>
      <c r="N25" s="22"/>
      <c r="O25" s="22"/>
    </row>
    <row r="26" spans="2:18" ht="5.25" customHeight="1" x14ac:dyDescent="0.35">
      <c r="B26" s="31"/>
      <c r="C26" s="24"/>
      <c r="D26" s="24"/>
      <c r="E26" s="24"/>
      <c r="F26" s="24"/>
      <c r="G26" s="24"/>
      <c r="H26" s="21"/>
      <c r="N26" s="22"/>
      <c r="O26" s="22"/>
    </row>
    <row r="27" spans="2:18" x14ac:dyDescent="0.35">
      <c r="B27" s="26" t="s">
        <v>53</v>
      </c>
      <c r="C27" s="20">
        <f>SUM(C16:C24)</f>
        <v>353949.28219722223</v>
      </c>
      <c r="D27" s="20"/>
      <c r="E27" s="20">
        <f>SUM(E16:E24)</f>
        <v>365691.38653585583</v>
      </c>
      <c r="F27" s="20"/>
      <c r="G27" s="20">
        <f>E27-C27</f>
        <v>11742.104338633595</v>
      </c>
      <c r="H27" s="21"/>
      <c r="N27" s="22"/>
      <c r="O27" s="22"/>
    </row>
    <row r="28" spans="2:18" ht="5.25" customHeight="1" x14ac:dyDescent="0.35">
      <c r="B28" s="23"/>
      <c r="C28" s="24"/>
      <c r="D28" s="24"/>
      <c r="E28" s="24"/>
      <c r="F28" s="24"/>
      <c r="G28" s="24"/>
      <c r="H28" s="21"/>
      <c r="N28" s="22"/>
      <c r="O28" s="22"/>
    </row>
    <row r="29" spans="2:18" x14ac:dyDescent="0.35">
      <c r="B29" s="27" t="s">
        <v>296</v>
      </c>
      <c r="C29" s="28">
        <v>55508.795371</v>
      </c>
      <c r="D29" s="28"/>
      <c r="E29" s="28">
        <v>55192.618030999998</v>
      </c>
      <c r="F29" s="28"/>
      <c r="G29" s="28">
        <f>E29-C29</f>
        <v>-316.177340000002</v>
      </c>
      <c r="H29" s="21"/>
      <c r="N29" s="22"/>
      <c r="O29" s="22"/>
    </row>
    <row r="30" spans="2:18" x14ac:dyDescent="0.35">
      <c r="B30" s="37" t="s">
        <v>294</v>
      </c>
      <c r="C30" s="28"/>
      <c r="D30" s="28"/>
      <c r="E30" s="28"/>
      <c r="F30" s="28"/>
      <c r="G30" s="29">
        <f>'Table 1.1-2'!F194+'Table 1.1-2'!K194+'Table 1.1-2'!P194+'Table 1.1-2'!U194</f>
        <v>-2.7000000025623194E-4</v>
      </c>
      <c r="H30" s="21"/>
      <c r="N30" s="22"/>
      <c r="O30" s="22"/>
    </row>
    <row r="31" spans="2:18" x14ac:dyDescent="0.35">
      <c r="B31" s="37" t="s">
        <v>295</v>
      </c>
      <c r="C31" s="28"/>
      <c r="D31" s="28"/>
      <c r="E31" s="28"/>
      <c r="F31" s="28"/>
      <c r="G31" s="29">
        <f>-G66+'Table 1.1-1a - 2025'!G32</f>
        <v>-316.17699999999877</v>
      </c>
      <c r="H31" s="21"/>
      <c r="N31" s="22"/>
      <c r="O31" s="22"/>
    </row>
    <row r="32" spans="2:18" x14ac:dyDescent="0.35">
      <c r="B32" s="31" t="s">
        <v>54</v>
      </c>
      <c r="C32" s="29">
        <v>13388.23675</v>
      </c>
      <c r="D32" s="29"/>
      <c r="E32" s="29">
        <v>13229.773020000001</v>
      </c>
      <c r="F32" s="29"/>
      <c r="G32" s="29">
        <f>E32-C32</f>
        <v>-158.46372999999949</v>
      </c>
      <c r="H32" s="21"/>
      <c r="N32" s="22"/>
      <c r="O32" s="22"/>
    </row>
    <row r="33" spans="2:15" x14ac:dyDescent="0.35">
      <c r="B33" s="37" t="s">
        <v>275</v>
      </c>
      <c r="C33" s="29"/>
      <c r="D33" s="29"/>
      <c r="E33" s="29"/>
      <c r="F33" s="29"/>
      <c r="G33" s="29">
        <f>'Table 1.1-2'!W194</f>
        <v>-158.46372999999994</v>
      </c>
      <c r="H33" s="21"/>
      <c r="N33" s="22"/>
      <c r="O33" s="22"/>
    </row>
    <row r="34" spans="2:15" ht="6" customHeight="1" x14ac:dyDescent="0.35">
      <c r="B34" s="31"/>
      <c r="C34" s="117"/>
      <c r="D34" s="117"/>
      <c r="E34" s="117"/>
      <c r="F34" s="117"/>
      <c r="G34" s="117"/>
      <c r="H34" s="21"/>
      <c r="N34" s="22"/>
      <c r="O34" s="22"/>
    </row>
    <row r="35" spans="2:15" x14ac:dyDescent="0.35">
      <c r="B35" s="32" t="s">
        <v>55</v>
      </c>
      <c r="C35" s="33">
        <f>C29-C32</f>
        <v>42120.558621000004</v>
      </c>
      <c r="D35" s="33"/>
      <c r="E35" s="33">
        <f>E29-E32</f>
        <v>41962.845010999998</v>
      </c>
      <c r="F35" s="33"/>
      <c r="G35" s="33">
        <f>E35-C35</f>
        <v>-157.71361000000616</v>
      </c>
      <c r="H35" s="21"/>
      <c r="N35" s="22"/>
      <c r="O35" s="22"/>
    </row>
    <row r="36" spans="2:15" ht="5.25" customHeight="1" x14ac:dyDescent="0.35">
      <c r="B36" s="23"/>
      <c r="C36" s="24"/>
      <c r="D36" s="24"/>
      <c r="E36" s="24"/>
      <c r="F36" s="24"/>
      <c r="G36" s="24"/>
      <c r="H36" s="21"/>
      <c r="N36" s="22"/>
      <c r="O36" s="22"/>
    </row>
    <row r="37" spans="2:15" x14ac:dyDescent="0.35">
      <c r="B37" s="31" t="s">
        <v>56</v>
      </c>
      <c r="C37" s="28">
        <v>622430.27449633332</v>
      </c>
      <c r="D37" s="29"/>
      <c r="E37" s="28">
        <v>613794.60405391105</v>
      </c>
      <c r="F37" s="29"/>
      <c r="G37" s="29">
        <f>E37-C37</f>
        <v>-8635.6704424222698</v>
      </c>
      <c r="H37" s="21"/>
      <c r="N37" s="22"/>
      <c r="O37" s="22"/>
    </row>
    <row r="38" spans="2:15" x14ac:dyDescent="0.35">
      <c r="B38" s="31" t="s">
        <v>57</v>
      </c>
      <c r="C38" s="34">
        <f>C12-C27+C35</f>
        <v>753521.191933778</v>
      </c>
      <c r="D38" s="24"/>
      <c r="E38" s="34">
        <f>E12-E27+E35</f>
        <v>752077.20219514426</v>
      </c>
      <c r="F38" s="24"/>
      <c r="G38" s="34">
        <f>G12-G27+G35</f>
        <v>-1443.9897386336525</v>
      </c>
      <c r="H38" s="21"/>
      <c r="N38" s="22"/>
      <c r="O38" s="22"/>
    </row>
    <row r="39" spans="2:15" x14ac:dyDescent="0.35">
      <c r="B39" s="32" t="s">
        <v>58</v>
      </c>
      <c r="C39" s="33">
        <f>AVERAGE(C37:C38)</f>
        <v>687975.73321505566</v>
      </c>
      <c r="D39" s="33"/>
      <c r="E39" s="33">
        <f>AVERAGE(E37:E38)</f>
        <v>682935.90312452766</v>
      </c>
      <c r="F39" s="33"/>
      <c r="G39" s="33">
        <f>AVERAGE(G37:G38)</f>
        <v>-5039.8300905279611</v>
      </c>
      <c r="H39" s="21"/>
      <c r="N39" s="22"/>
      <c r="O39" s="22"/>
    </row>
    <row r="40" spans="2:15" ht="5.25" customHeight="1" x14ac:dyDescent="0.35">
      <c r="B40" s="23"/>
      <c r="C40" s="24"/>
      <c r="D40" s="24"/>
      <c r="E40" s="24"/>
      <c r="F40" s="24"/>
      <c r="G40" s="24"/>
      <c r="H40" s="21"/>
      <c r="N40" s="22"/>
      <c r="O40" s="22"/>
    </row>
    <row r="41" spans="2:15" x14ac:dyDescent="0.35">
      <c r="B41" s="35" t="s">
        <v>60</v>
      </c>
      <c r="C41" s="28">
        <v>9880.4463640656322</v>
      </c>
      <c r="D41" s="36"/>
      <c r="E41" s="28">
        <v>9975.7534995390797</v>
      </c>
      <c r="F41" s="36"/>
      <c r="G41" s="36">
        <f>E41-C41</f>
        <v>95.307135473447488</v>
      </c>
      <c r="H41" s="21"/>
      <c r="N41" s="22"/>
      <c r="O41" s="22"/>
    </row>
    <row r="42" spans="2:15" ht="5.25" customHeight="1" x14ac:dyDescent="0.35">
      <c r="B42" s="37"/>
      <c r="C42" s="29"/>
      <c r="D42" s="29"/>
      <c r="E42" s="29"/>
      <c r="F42" s="29"/>
      <c r="G42" s="29"/>
      <c r="H42" s="21"/>
      <c r="N42" s="22"/>
      <c r="O42" s="22"/>
    </row>
    <row r="43" spans="2:15" x14ac:dyDescent="0.35">
      <c r="B43" s="19" t="s">
        <v>61</v>
      </c>
      <c r="C43" s="20">
        <f>C39+C41</f>
        <v>697856.17957912129</v>
      </c>
      <c r="D43" s="20"/>
      <c r="E43" s="20">
        <f>E39+E41</f>
        <v>692911.65662406676</v>
      </c>
      <c r="F43" s="20"/>
      <c r="G43" s="20">
        <f>E43-C43</f>
        <v>-4944.5229550545337</v>
      </c>
      <c r="H43" s="21"/>
      <c r="N43" s="22"/>
      <c r="O43" s="22"/>
    </row>
    <row r="44" spans="2:15" ht="5.25" customHeight="1" x14ac:dyDescent="0.35">
      <c r="B44" s="23"/>
      <c r="C44" s="24"/>
      <c r="D44" s="24"/>
      <c r="E44" s="24"/>
      <c r="F44" s="24"/>
      <c r="G44" s="24"/>
      <c r="H44" s="21"/>
      <c r="N44" s="22"/>
      <c r="O44" s="22"/>
    </row>
    <row r="45" spans="2:15" x14ac:dyDescent="0.35">
      <c r="B45" s="31" t="s">
        <v>62</v>
      </c>
      <c r="C45" s="28">
        <v>181527.32487999997</v>
      </c>
      <c r="D45" s="29"/>
      <c r="E45" s="28">
        <v>181581.30030999999</v>
      </c>
      <c r="F45" s="29"/>
      <c r="G45" s="29">
        <f>E45-C45</f>
        <v>53.975430000020424</v>
      </c>
      <c r="H45" s="21"/>
      <c r="N45" s="22"/>
      <c r="O45" s="22"/>
    </row>
    <row r="46" spans="2:15" x14ac:dyDescent="0.35">
      <c r="B46" s="37" t="s">
        <v>303</v>
      </c>
      <c r="C46" s="28"/>
      <c r="D46" s="29"/>
      <c r="E46" s="28"/>
      <c r="F46" s="29"/>
      <c r="G46" s="29">
        <f>G63/2+'Table 1.1-1a - 2025'!G65</f>
        <v>53.975499999999556</v>
      </c>
      <c r="H46" s="21"/>
      <c r="N46" s="22"/>
      <c r="O46" s="22"/>
    </row>
    <row r="47" spans="2:15" ht="5.25" customHeight="1" x14ac:dyDescent="0.35">
      <c r="B47" s="23"/>
      <c r="C47" s="24"/>
      <c r="D47" s="24"/>
      <c r="E47" s="24"/>
      <c r="F47" s="24"/>
      <c r="G47" s="24"/>
      <c r="H47" s="21"/>
      <c r="N47" s="22"/>
      <c r="O47" s="22"/>
    </row>
    <row r="48" spans="2:15" x14ac:dyDescent="0.35">
      <c r="B48" s="19" t="s">
        <v>63</v>
      </c>
      <c r="C48" s="20">
        <f>C43-C45</f>
        <v>516328.85469912132</v>
      </c>
      <c r="D48" s="20"/>
      <c r="E48" s="20">
        <f>E43-E45</f>
        <v>511330.3563140668</v>
      </c>
      <c r="F48" s="20"/>
      <c r="G48" s="20">
        <f>E48-C48</f>
        <v>-4998.498385054525</v>
      </c>
      <c r="H48" s="21"/>
      <c r="N48" s="22"/>
      <c r="O48" s="22"/>
    </row>
    <row r="49" spans="2:13" ht="9.75" customHeight="1" x14ac:dyDescent="0.35">
      <c r="B49" s="38"/>
      <c r="C49" s="39"/>
      <c r="D49" s="39"/>
      <c r="E49" s="39"/>
      <c r="F49" s="39"/>
      <c r="G49" s="39"/>
      <c r="H49" s="21"/>
    </row>
    <row r="50" spans="2:13" ht="6.75" customHeight="1" x14ac:dyDescent="0.35">
      <c r="B50" s="40"/>
      <c r="C50" s="28"/>
      <c r="D50" s="28"/>
      <c r="E50" s="28"/>
      <c r="F50" s="28"/>
      <c r="G50" s="41"/>
      <c r="H50" s="21"/>
    </row>
    <row r="51" spans="2:13" x14ac:dyDescent="0.35">
      <c r="B51" s="42" t="s">
        <v>64</v>
      </c>
      <c r="C51" s="43">
        <v>5.8893334401443967E-2</v>
      </c>
      <c r="D51" s="44"/>
      <c r="E51" s="43">
        <v>5.8640115450591689E-2</v>
      </c>
      <c r="F51" s="44"/>
      <c r="G51" s="43">
        <f>E51-C51</f>
        <v>-2.5321895085227836E-4</v>
      </c>
      <c r="H51" s="21"/>
    </row>
    <row r="52" spans="2:13" x14ac:dyDescent="0.35">
      <c r="B52" s="45" t="s">
        <v>65</v>
      </c>
      <c r="C52" s="43">
        <v>3.7154190597007641E-2</v>
      </c>
      <c r="D52" s="43"/>
      <c r="E52" s="43">
        <v>3.6733761484016268E-2</v>
      </c>
      <c r="F52" s="43"/>
      <c r="G52" s="43">
        <f>E52-C52</f>
        <v>-4.2042911299137314E-4</v>
      </c>
      <c r="H52" s="21"/>
    </row>
    <row r="53" spans="2:13" x14ac:dyDescent="0.35">
      <c r="B53" s="45" t="s">
        <v>66</v>
      </c>
      <c r="C53" s="43">
        <v>9.1502132217983659E-2</v>
      </c>
      <c r="D53" s="43"/>
      <c r="E53" s="43">
        <v>9.1499565678207245E-2</v>
      </c>
      <c r="F53" s="43"/>
      <c r="G53" s="43">
        <f>E53-C53</f>
        <v>-2.5665397764135234E-6</v>
      </c>
      <c r="H53" s="21"/>
    </row>
    <row r="54" spans="2:13" ht="6.75" customHeight="1" x14ac:dyDescent="0.35">
      <c r="B54" s="45"/>
      <c r="C54" s="41"/>
      <c r="D54" s="29"/>
      <c r="E54" s="41"/>
      <c r="F54" s="29"/>
      <c r="G54" s="41"/>
      <c r="H54" s="21"/>
    </row>
    <row r="55" spans="2:13" x14ac:dyDescent="0.35">
      <c r="B55" s="42" t="s">
        <v>67</v>
      </c>
      <c r="C55" s="24">
        <f>SUM(C56:C57)</f>
        <v>30408.327900909921</v>
      </c>
      <c r="D55" s="24"/>
      <c r="E55" s="24">
        <f>SUM(E56:E57)</f>
        <v>29984.47112764906</v>
      </c>
      <c r="F55" s="24"/>
      <c r="G55" s="24">
        <f>E55-C55</f>
        <v>-423.85677326086079</v>
      </c>
      <c r="H55" s="21"/>
      <c r="M55" s="22"/>
    </row>
    <row r="56" spans="2:13" x14ac:dyDescent="0.35">
      <c r="B56" s="45" t="s">
        <v>68</v>
      </c>
      <c r="C56" s="29">
        <v>11510.280000221142</v>
      </c>
      <c r="D56" s="29"/>
      <c r="E56" s="29">
        <v>11269.841334868019</v>
      </c>
      <c r="F56" s="29"/>
      <c r="G56" s="29">
        <f>E56-C56</f>
        <v>-240.43866535312372</v>
      </c>
      <c r="H56" s="21"/>
      <c r="M56" s="22"/>
    </row>
    <row r="57" spans="2:13" x14ac:dyDescent="0.35">
      <c r="B57" s="45" t="s">
        <v>66</v>
      </c>
      <c r="C57" s="29">
        <v>18898.04790068878</v>
      </c>
      <c r="D57" s="29"/>
      <c r="E57" s="29">
        <v>18714.629792781041</v>
      </c>
      <c r="F57" s="29"/>
      <c r="G57" s="29">
        <f>E57-C57</f>
        <v>-183.41810790773889</v>
      </c>
      <c r="H57" s="21"/>
      <c r="J57" s="29"/>
      <c r="M57" s="22"/>
    </row>
    <row r="58" spans="2:13" ht="6" customHeight="1" x14ac:dyDescent="0.35">
      <c r="B58" s="46"/>
      <c r="C58" s="34"/>
      <c r="D58" s="47"/>
      <c r="E58" s="34"/>
      <c r="F58" s="47"/>
      <c r="G58" s="34"/>
      <c r="H58" s="21"/>
    </row>
    <row r="59" spans="2:13" ht="9.75" customHeight="1" x14ac:dyDescent="0.35">
      <c r="B59" s="40"/>
      <c r="C59" s="28"/>
      <c r="D59" s="28"/>
      <c r="E59" s="28"/>
      <c r="F59" s="28"/>
      <c r="G59" s="28"/>
      <c r="H59" s="21"/>
    </row>
    <row r="60" spans="2:13" x14ac:dyDescent="0.35">
      <c r="B60" s="42" t="s">
        <v>69</v>
      </c>
      <c r="C60" s="24">
        <f>SUM(C62:C66)</f>
        <v>24189.578092555555</v>
      </c>
      <c r="D60" s="24"/>
      <c r="E60" s="24">
        <f>SUM(E62:E66)</f>
        <v>24267.204098766735</v>
      </c>
      <c r="F60" s="24"/>
      <c r="G60" s="24">
        <f>E60-C60</f>
        <v>77.626006211179629</v>
      </c>
      <c r="H60" s="21"/>
    </row>
    <row r="61" spans="2:13" ht="7.5" customHeight="1" x14ac:dyDescent="0.35">
      <c r="B61" s="40"/>
      <c r="C61" s="28"/>
      <c r="D61" s="28"/>
      <c r="E61" s="28"/>
      <c r="F61" s="28"/>
      <c r="G61" s="28"/>
      <c r="H61" s="21"/>
    </row>
    <row r="62" spans="2:13" x14ac:dyDescent="0.35">
      <c r="B62" s="48" t="s">
        <v>70</v>
      </c>
      <c r="C62" s="29">
        <v>24879.424999999999</v>
      </c>
      <c r="D62" s="28"/>
      <c r="E62" s="29">
        <v>24511.496999999999</v>
      </c>
      <c r="F62" s="28"/>
      <c r="G62" s="29">
        <f>E62-C62</f>
        <v>-367.92799999999988</v>
      </c>
      <c r="H62" s="21"/>
    </row>
    <row r="63" spans="2:13" ht="14.5" customHeight="1" x14ac:dyDescent="0.35">
      <c r="B63" s="48" t="s">
        <v>71</v>
      </c>
      <c r="C63" s="29">
        <v>-7865.1229999999996</v>
      </c>
      <c r="D63" s="28"/>
      <c r="E63" s="29">
        <v>-7890.6620000000003</v>
      </c>
      <c r="F63" s="28"/>
      <c r="G63" s="29">
        <f>E63-C63</f>
        <v>-25.539000000000669</v>
      </c>
      <c r="H63" s="21"/>
    </row>
    <row r="64" spans="2:13" x14ac:dyDescent="0.35">
      <c r="B64" s="48" t="s">
        <v>73</v>
      </c>
      <c r="C64" s="29">
        <v>-262</v>
      </c>
      <c r="D64" s="28"/>
      <c r="E64" s="29">
        <v>-262</v>
      </c>
      <c r="F64" s="28"/>
      <c r="G64" s="29">
        <f>E64-C64</f>
        <v>0</v>
      </c>
      <c r="H64" s="21"/>
    </row>
    <row r="65" spans="2:23" x14ac:dyDescent="0.35">
      <c r="B65" s="48" t="s">
        <v>74</v>
      </c>
      <c r="C65" s="29">
        <v>-51.155907444444495</v>
      </c>
      <c r="D65" s="28"/>
      <c r="E65" s="29">
        <v>-67.471901233264362</v>
      </c>
      <c r="F65" s="28"/>
      <c r="G65" s="29">
        <f>E65-C65</f>
        <v>-16.315993788819867</v>
      </c>
      <c r="H65" s="21"/>
    </row>
    <row r="66" spans="2:23" x14ac:dyDescent="0.35">
      <c r="B66" s="48" t="s">
        <v>75</v>
      </c>
      <c r="C66" s="29">
        <v>7488.4320000000007</v>
      </c>
      <c r="D66" s="28"/>
      <c r="E66" s="29">
        <v>7975.8410000000003</v>
      </c>
      <c r="F66" s="28"/>
      <c r="G66" s="29">
        <f>E66-C66</f>
        <v>487.40899999999965</v>
      </c>
      <c r="H66" s="21"/>
      <c r="J66" s="30"/>
    </row>
    <row r="67" spans="2:23" x14ac:dyDescent="0.35">
      <c r="B67" s="49" t="s">
        <v>59</v>
      </c>
      <c r="C67" s="117">
        <v>1981.4849999999999</v>
      </c>
      <c r="D67" s="28"/>
      <c r="E67" s="117">
        <v>1981.4849999999999</v>
      </c>
      <c r="F67" s="28"/>
      <c r="G67" s="29">
        <f t="shared" ref="G67:G71" si="0">E67-C67</f>
        <v>0</v>
      </c>
      <c r="H67" s="21"/>
    </row>
    <row r="68" spans="2:23" x14ac:dyDescent="0.35">
      <c r="B68" s="49" t="s">
        <v>76</v>
      </c>
      <c r="C68" s="117">
        <v>4306.9340000000002</v>
      </c>
      <c r="D68" s="28"/>
      <c r="E68" s="117">
        <v>4770.6970000000001</v>
      </c>
      <c r="F68" s="28"/>
      <c r="G68" s="29">
        <f t="shared" si="0"/>
        <v>463.76299999999992</v>
      </c>
      <c r="H68" s="21"/>
    </row>
    <row r="69" spans="2:23" x14ac:dyDescent="0.35">
      <c r="B69" s="49" t="s">
        <v>77</v>
      </c>
      <c r="C69" s="117">
        <v>64.055000000000007</v>
      </c>
      <c r="D69" s="28"/>
      <c r="E69" s="117">
        <v>64.055000000000007</v>
      </c>
      <c r="F69" s="28"/>
      <c r="G69" s="29">
        <f t="shared" si="0"/>
        <v>0</v>
      </c>
      <c r="H69" s="21"/>
    </row>
    <row r="70" spans="2:23" x14ac:dyDescent="0.35">
      <c r="B70" s="49" t="s">
        <v>78</v>
      </c>
      <c r="C70" s="117">
        <v>221.53299999999999</v>
      </c>
      <c r="D70" s="28"/>
      <c r="E70" s="117">
        <v>221.53299999999999</v>
      </c>
      <c r="F70" s="28"/>
      <c r="G70" s="29">
        <f t="shared" si="0"/>
        <v>0</v>
      </c>
      <c r="H70" s="21"/>
    </row>
    <row r="71" spans="2:23" x14ac:dyDescent="0.35">
      <c r="B71" s="49" t="s">
        <v>105</v>
      </c>
      <c r="C71" s="117">
        <v>914.42499999999995</v>
      </c>
      <c r="D71" s="28"/>
      <c r="E71" s="117">
        <v>938.07100000000003</v>
      </c>
      <c r="F71" s="28"/>
      <c r="G71" s="29">
        <f t="shared" si="0"/>
        <v>23.646000000000072</v>
      </c>
      <c r="H71" s="21"/>
    </row>
    <row r="72" spans="2:23" ht="8.25" customHeight="1" x14ac:dyDescent="0.35">
      <c r="B72" s="46"/>
      <c r="C72" s="34"/>
      <c r="D72" s="47"/>
      <c r="E72" s="34"/>
      <c r="F72" s="47"/>
      <c r="G72" s="34"/>
      <c r="H72" s="21"/>
    </row>
    <row r="73" spans="2:23" ht="8.25" customHeight="1" x14ac:dyDescent="0.35">
      <c r="B73" s="40"/>
      <c r="C73" s="28"/>
      <c r="D73" s="28"/>
      <c r="E73" s="28"/>
      <c r="F73" s="28"/>
      <c r="G73" s="28"/>
      <c r="H73" s="21"/>
    </row>
    <row r="74" spans="2:23" x14ac:dyDescent="0.35">
      <c r="B74" s="42" t="s">
        <v>79</v>
      </c>
      <c r="C74" s="24"/>
      <c r="D74" s="24"/>
      <c r="E74" s="24"/>
      <c r="F74" s="24"/>
      <c r="G74" s="24">
        <f>G55+G60</f>
        <v>-346.23076704968116</v>
      </c>
      <c r="H74" s="21"/>
      <c r="T74" s="50"/>
      <c r="U74" s="50"/>
      <c r="V74" s="50"/>
      <c r="W74" s="50"/>
    </row>
    <row r="75" spans="2:23" ht="6" customHeight="1" x14ac:dyDescent="0.35">
      <c r="B75" s="42"/>
      <c r="C75" s="24"/>
      <c r="D75" s="24"/>
      <c r="E75" s="24"/>
      <c r="F75" s="24"/>
      <c r="G75" s="24"/>
      <c r="H75" s="21"/>
    </row>
    <row r="76" spans="2:23" x14ac:dyDescent="0.35">
      <c r="C76" s="28"/>
      <c r="D76" s="28"/>
      <c r="E76" s="28"/>
      <c r="F76" s="28"/>
      <c r="G76" s="28"/>
      <c r="H76" s="21"/>
      <c r="T76" s="22"/>
      <c r="U76" s="22"/>
      <c r="V76" s="22"/>
      <c r="W76" s="22"/>
    </row>
    <row r="77" spans="2:23" x14ac:dyDescent="0.35">
      <c r="B77" s="113"/>
      <c r="C77" s="114"/>
      <c r="D77" s="114"/>
      <c r="E77" s="114"/>
      <c r="F77" s="114"/>
      <c r="G77" s="114"/>
      <c r="H77" s="21"/>
    </row>
    <row r="78" spans="2:23" x14ac:dyDescent="0.35">
      <c r="B78" s="113"/>
      <c r="C78" s="114"/>
      <c r="D78" s="114"/>
      <c r="E78" s="114"/>
      <c r="F78" s="114"/>
      <c r="G78" s="114"/>
      <c r="H78" s="21"/>
    </row>
    <row r="79" spans="2:23" x14ac:dyDescent="0.35">
      <c r="B79" s="115"/>
      <c r="C79" s="116"/>
      <c r="D79" s="116"/>
      <c r="E79" s="116"/>
      <c r="F79" s="116"/>
      <c r="G79" s="116"/>
      <c r="H79" s="51"/>
    </row>
    <row r="80" spans="2:23" ht="30" customHeight="1" x14ac:dyDescent="0.35">
      <c r="B80" s="196"/>
      <c r="C80" s="196"/>
      <c r="D80" s="196"/>
      <c r="E80" s="196"/>
      <c r="F80" s="196"/>
      <c r="G80" s="196"/>
      <c r="H80" s="21"/>
    </row>
    <row r="81" spans="2:8" x14ac:dyDescent="0.35">
      <c r="B81" s="42"/>
      <c r="C81" s="28"/>
      <c r="D81" s="28"/>
      <c r="E81" s="28"/>
      <c r="F81" s="28"/>
      <c r="G81" s="28"/>
      <c r="H81" s="21"/>
    </row>
    <row r="82" spans="2:8" x14ac:dyDescent="0.35">
      <c r="C82" s="52"/>
      <c r="D82" s="53"/>
      <c r="E82" s="52"/>
      <c r="F82" s="28"/>
      <c r="G82" s="28"/>
      <c r="H82" s="21"/>
    </row>
    <row r="83" spans="2:8" x14ac:dyDescent="0.3">
      <c r="B83" s="54"/>
      <c r="C83" s="53"/>
      <c r="D83" s="53"/>
      <c r="E83" s="53"/>
      <c r="F83" s="53"/>
      <c r="G83" s="53"/>
      <c r="H83" s="18"/>
    </row>
    <row r="84" spans="2:8" x14ac:dyDescent="0.3">
      <c r="B84" s="54"/>
      <c r="C84" s="53"/>
      <c r="D84" s="53"/>
      <c r="E84" s="53"/>
      <c r="F84" s="53"/>
      <c r="G84" s="53"/>
      <c r="H84" s="18"/>
    </row>
    <row r="85" spans="2:8" x14ac:dyDescent="0.35">
      <c r="B85" s="55"/>
      <c r="C85" s="28"/>
      <c r="D85" s="53"/>
      <c r="E85" s="53"/>
      <c r="F85" s="53"/>
      <c r="G85" s="53"/>
      <c r="H85" s="18"/>
    </row>
    <row r="86" spans="2:8" x14ac:dyDescent="0.3">
      <c r="B86" s="56"/>
      <c r="C86" s="57"/>
      <c r="D86" s="17"/>
      <c r="E86" s="58"/>
      <c r="F86" s="58"/>
      <c r="G86" s="58"/>
      <c r="H86" s="18"/>
    </row>
    <row r="87" spans="2:8" x14ac:dyDescent="0.35">
      <c r="E87" s="18"/>
      <c r="F87" s="18"/>
      <c r="G87" s="18"/>
      <c r="H87" s="18"/>
    </row>
    <row r="88" spans="2:8" x14ac:dyDescent="0.35">
      <c r="B88" s="59"/>
      <c r="C88" s="18"/>
      <c r="E88" s="18"/>
      <c r="F88" s="18"/>
      <c r="G88" s="18"/>
      <c r="H88" s="18"/>
    </row>
    <row r="89" spans="2:8" x14ac:dyDescent="0.35">
      <c r="E89" s="18"/>
      <c r="F89" s="18"/>
      <c r="G89" s="18"/>
      <c r="H89" s="18"/>
    </row>
    <row r="92" spans="2:8" x14ac:dyDescent="0.35">
      <c r="C92" s="18"/>
    </row>
    <row r="95" spans="2:8" x14ac:dyDescent="0.35">
      <c r="E95" s="18"/>
    </row>
    <row r="96" spans="2:8" x14ac:dyDescent="0.35">
      <c r="E96" s="18"/>
    </row>
    <row r="97" spans="5:5" x14ac:dyDescent="0.35">
      <c r="E97" s="18"/>
    </row>
    <row r="98" spans="5:5" x14ac:dyDescent="0.35">
      <c r="E98" s="18"/>
    </row>
    <row r="99" spans="5:5" x14ac:dyDescent="0.35">
      <c r="E99" s="18"/>
    </row>
  </sheetData>
  <mergeCells count="1">
    <mergeCell ref="B80:G80"/>
  </mergeCells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FA101-18E0-4E0A-85C2-B8536AF75FE4}">
  <sheetPr>
    <tabColor theme="6" tint="0.79998168889431442"/>
    <pageSetUpPr fitToPage="1"/>
  </sheetPr>
  <dimension ref="B1:W99"/>
  <sheetViews>
    <sheetView view="pageBreakPreview" zoomScale="70" zoomScaleNormal="100" zoomScaleSheetLayoutView="70" workbookViewId="0">
      <selection activeCell="A29" sqref="A29"/>
    </sheetView>
  </sheetViews>
  <sheetFormatPr defaultColWidth="9.08984375" defaultRowHeight="14.5" x14ac:dyDescent="0.35"/>
  <cols>
    <col min="1" max="1" width="9.08984375" style="16"/>
    <col min="2" max="2" width="79.26953125" style="16" customWidth="1"/>
    <col min="3" max="3" width="11.90625" style="16" customWidth="1"/>
    <col min="4" max="4" width="2.6328125" style="16" customWidth="1"/>
    <col min="5" max="5" width="11.90625" style="16" customWidth="1"/>
    <col min="6" max="6" width="2.453125" style="16" customWidth="1"/>
    <col min="7" max="7" width="11.90625" style="16" customWidth="1"/>
    <col min="8" max="8" width="9.08984375" style="16"/>
    <col min="9" max="9" width="10.54296875" style="16" bestFit="1" customWidth="1"/>
    <col min="10" max="10" width="10.54296875" style="16" customWidth="1"/>
    <col min="11" max="11" width="51.36328125" style="16" bestFit="1" customWidth="1"/>
    <col min="12" max="12" width="13.36328125" style="16" bestFit="1" customWidth="1"/>
    <col min="13" max="13" width="10.54296875" style="16" bestFit="1" customWidth="1"/>
    <col min="14" max="14" width="9.08984375" style="16"/>
    <col min="15" max="15" width="9.54296875" style="16" bestFit="1" customWidth="1"/>
    <col min="16" max="19" width="9.08984375" style="16"/>
    <col min="20" max="20" width="10.54296875" style="16" bestFit="1" customWidth="1"/>
    <col min="21" max="21" width="13.453125" style="16" bestFit="1" customWidth="1"/>
    <col min="22" max="23" width="9.54296875" style="16" bestFit="1" customWidth="1"/>
    <col min="24" max="24" width="3.6328125" style="16" customWidth="1"/>
    <col min="25" max="25" width="9.36328125" style="16" bestFit="1" customWidth="1"/>
    <col min="26" max="16384" width="9.08984375" style="16"/>
  </cols>
  <sheetData>
    <row r="1" spans="2:15" ht="18.5" x14ac:dyDescent="0.35">
      <c r="B1" s="14"/>
      <c r="C1" s="15"/>
      <c r="D1" s="15"/>
      <c r="E1" s="15"/>
      <c r="F1" s="15"/>
      <c r="G1" s="15"/>
    </row>
    <row r="2" spans="2:15" ht="18.5" x14ac:dyDescent="0.35">
      <c r="B2" s="14" t="s">
        <v>280</v>
      </c>
      <c r="C2" s="15"/>
      <c r="D2" s="15"/>
      <c r="E2" s="15"/>
      <c r="F2" s="15"/>
      <c r="G2" s="15"/>
    </row>
    <row r="3" spans="2:15" x14ac:dyDescent="0.35">
      <c r="C3" s="17"/>
      <c r="D3" s="17"/>
      <c r="E3" s="17"/>
      <c r="F3" s="17"/>
      <c r="G3" s="17"/>
    </row>
    <row r="4" spans="2:15" ht="48.5" customHeight="1" x14ac:dyDescent="0.35">
      <c r="B4" s="17" t="s">
        <v>47</v>
      </c>
      <c r="C4" s="102" t="s">
        <v>0</v>
      </c>
      <c r="D4" s="17"/>
      <c r="E4" s="102" t="s">
        <v>1</v>
      </c>
      <c r="F4" s="17"/>
      <c r="G4" s="17" t="s">
        <v>46</v>
      </c>
    </row>
    <row r="5" spans="2:15" ht="8.25" customHeight="1" x14ac:dyDescent="0.35">
      <c r="N5" s="18"/>
      <c r="O5" s="18"/>
    </row>
    <row r="6" spans="2:15" x14ac:dyDescent="0.35">
      <c r="B6" s="19" t="s">
        <v>48</v>
      </c>
      <c r="C6" s="20"/>
      <c r="D6" s="20"/>
      <c r="E6" s="20"/>
      <c r="F6" s="20"/>
      <c r="G6" s="20"/>
      <c r="H6" s="21"/>
      <c r="N6" s="22"/>
      <c r="O6" s="22"/>
    </row>
    <row r="7" spans="2:15" ht="5.25" customHeight="1" x14ac:dyDescent="0.35">
      <c r="B7" s="23"/>
      <c r="C7" s="24"/>
      <c r="D7" s="24"/>
      <c r="E7" s="24"/>
      <c r="F7" s="24"/>
      <c r="G7" s="24"/>
      <c r="H7" s="21"/>
      <c r="N7" s="22"/>
      <c r="O7" s="22"/>
    </row>
    <row r="8" spans="2:15" x14ac:dyDescent="0.35">
      <c r="B8" s="25" t="s">
        <v>49</v>
      </c>
      <c r="C8" s="24"/>
      <c r="D8" s="24"/>
      <c r="E8" s="24"/>
      <c r="F8" s="24"/>
      <c r="G8" s="24"/>
      <c r="H8" s="21"/>
      <c r="N8" s="22"/>
      <c r="O8" s="22"/>
    </row>
    <row r="9" spans="2:15" x14ac:dyDescent="0.35">
      <c r="B9" s="26" t="s">
        <v>178</v>
      </c>
      <c r="C9" s="20">
        <v>1065349.9155100002</v>
      </c>
      <c r="D9" s="20"/>
      <c r="E9" s="20">
        <v>1075805.7437200001</v>
      </c>
      <c r="F9" s="20"/>
      <c r="G9" s="20">
        <f>E9-C9</f>
        <v>10455.828209999949</v>
      </c>
      <c r="H9" s="21"/>
      <c r="N9" s="22"/>
      <c r="O9" s="22"/>
    </row>
    <row r="10" spans="2:15" x14ac:dyDescent="0.35">
      <c r="B10" s="37" t="s">
        <v>276</v>
      </c>
      <c r="C10" s="153"/>
      <c r="D10" s="153"/>
      <c r="E10" s="153"/>
      <c r="F10" s="153"/>
      <c r="G10" s="29">
        <f>'Table 1.1-1b - 2026'!G12</f>
        <v>10455.828209999949</v>
      </c>
      <c r="H10" s="21"/>
      <c r="N10" s="22"/>
      <c r="O10" s="22"/>
    </row>
    <row r="11" spans="2:15" ht="5.5" customHeight="1" x14ac:dyDescent="0.35">
      <c r="B11" s="25"/>
      <c r="C11" s="24"/>
      <c r="D11" s="24"/>
      <c r="E11" s="24"/>
      <c r="F11" s="24"/>
      <c r="G11" s="24"/>
      <c r="H11" s="21"/>
      <c r="N11" s="22"/>
      <c r="O11" s="22"/>
    </row>
    <row r="12" spans="2:15" x14ac:dyDescent="0.35">
      <c r="B12" s="26" t="s">
        <v>179</v>
      </c>
      <c r="C12" s="20">
        <v>1186796.2497700001</v>
      </c>
      <c r="D12" s="20"/>
      <c r="E12" s="20">
        <v>1198565.0779800001</v>
      </c>
      <c r="F12" s="20"/>
      <c r="G12" s="20">
        <f>E12-C12</f>
        <v>11768.828209999949</v>
      </c>
      <c r="H12" s="21"/>
      <c r="N12" s="22"/>
      <c r="O12" s="22"/>
    </row>
    <row r="13" spans="2:15" x14ac:dyDescent="0.35">
      <c r="B13" s="37" t="s">
        <v>277</v>
      </c>
      <c r="C13" s="153"/>
      <c r="D13" s="153"/>
      <c r="E13" s="153"/>
      <c r="F13" s="153"/>
      <c r="G13" s="29">
        <f>G9</f>
        <v>10455.828209999949</v>
      </c>
      <c r="H13" s="21"/>
      <c r="N13" s="22"/>
      <c r="O13" s="22"/>
    </row>
    <row r="14" spans="2:15" x14ac:dyDescent="0.35">
      <c r="B14" s="37" t="s">
        <v>278</v>
      </c>
      <c r="C14" s="153"/>
      <c r="D14" s="153"/>
      <c r="E14" s="153"/>
      <c r="F14" s="153"/>
      <c r="G14" s="29">
        <f>'Table 1.1-2'!Z193</f>
        <v>1313</v>
      </c>
      <c r="H14" s="21"/>
      <c r="N14" s="22"/>
      <c r="O14" s="22"/>
    </row>
    <row r="15" spans="2:15" ht="5.25" customHeight="1" x14ac:dyDescent="0.35">
      <c r="B15" s="23"/>
      <c r="C15" s="24"/>
      <c r="D15" s="24"/>
      <c r="E15" s="24"/>
      <c r="F15" s="24"/>
      <c r="G15" s="24"/>
      <c r="H15" s="21"/>
      <c r="N15" s="22"/>
      <c r="O15" s="22"/>
    </row>
    <row r="16" spans="2:15" x14ac:dyDescent="0.35">
      <c r="B16" s="27" t="s">
        <v>50</v>
      </c>
      <c r="C16" s="28">
        <v>312792.33167000004</v>
      </c>
      <c r="D16" s="28"/>
      <c r="E16" s="28">
        <v>312853.71550999995</v>
      </c>
      <c r="F16" s="28"/>
      <c r="G16" s="28">
        <f>E16-C16</f>
        <v>61.38383999990765</v>
      </c>
      <c r="H16" s="21"/>
      <c r="N16" s="22"/>
      <c r="O16" s="22"/>
    </row>
    <row r="17" spans="2:18" x14ac:dyDescent="0.35">
      <c r="B17" s="37" t="s">
        <v>287</v>
      </c>
      <c r="C17" s="28"/>
      <c r="D17" s="28"/>
      <c r="E17" s="28"/>
      <c r="F17" s="28"/>
      <c r="G17" s="29">
        <f>G62+'Table 1.1-1b - 2026'!G17</f>
        <v>-988.61699999999837</v>
      </c>
      <c r="H17" s="21"/>
      <c r="N17" s="22"/>
      <c r="O17" s="22"/>
    </row>
    <row r="18" spans="2:18" x14ac:dyDescent="0.35">
      <c r="B18" s="37" t="s">
        <v>284</v>
      </c>
      <c r="C18" s="28"/>
      <c r="D18" s="28"/>
      <c r="E18" s="28"/>
      <c r="F18" s="28"/>
      <c r="G18" s="29">
        <f>-G24</f>
        <v>1050.0001199999974</v>
      </c>
      <c r="H18" s="21"/>
      <c r="N18" s="22"/>
      <c r="O18" s="22"/>
    </row>
    <row r="19" spans="2:18" x14ac:dyDescent="0.35">
      <c r="B19" s="27" t="s">
        <v>51</v>
      </c>
      <c r="C19" s="28">
        <v>89285.499410000019</v>
      </c>
      <c r="D19" s="28"/>
      <c r="E19" s="28">
        <v>119573.66015000001</v>
      </c>
      <c r="F19" s="28"/>
      <c r="G19" s="28">
        <f>E19-C19</f>
        <v>30288.160739999992</v>
      </c>
      <c r="H19" s="21"/>
      <c r="N19" s="22"/>
      <c r="O19" s="22"/>
      <c r="P19" s="29"/>
      <c r="Q19" s="29"/>
      <c r="R19" s="30"/>
    </row>
    <row r="20" spans="2:18" x14ac:dyDescent="0.35">
      <c r="B20" s="37" t="s">
        <v>279</v>
      </c>
      <c r="C20" s="153"/>
      <c r="D20" s="153"/>
      <c r="E20" s="153"/>
      <c r="F20" s="153"/>
      <c r="G20" s="29">
        <f>'Table 1.1-2'!AB193</f>
        <v>30288.160740000007</v>
      </c>
      <c r="H20" s="21"/>
      <c r="N20" s="22"/>
      <c r="O20" s="22"/>
      <c r="P20" s="29"/>
      <c r="Q20" s="29"/>
      <c r="R20" s="30"/>
    </row>
    <row r="21" spans="2:18" ht="5.5" customHeight="1" x14ac:dyDescent="0.35">
      <c r="B21" s="27"/>
      <c r="C21" s="28"/>
      <c r="D21" s="28"/>
      <c r="E21" s="28"/>
      <c r="F21" s="28"/>
      <c r="G21" s="28"/>
      <c r="H21" s="21"/>
      <c r="N21" s="22"/>
      <c r="O21" s="22"/>
      <c r="P21" s="29"/>
      <c r="Q21" s="29"/>
      <c r="R21" s="30"/>
    </row>
    <row r="22" spans="2:18" x14ac:dyDescent="0.35">
      <c r="B22" s="27" t="s">
        <v>125</v>
      </c>
      <c r="C22" s="28">
        <v>700.57243977777739</v>
      </c>
      <c r="D22" s="28"/>
      <c r="E22" s="28">
        <v>1320.3084646224977</v>
      </c>
      <c r="F22" s="28"/>
      <c r="G22" s="28">
        <f>E22-C22</f>
        <v>619.7360248447203</v>
      </c>
      <c r="H22" s="21"/>
      <c r="N22" s="22"/>
      <c r="O22" s="22"/>
    </row>
    <row r="23" spans="2:18" x14ac:dyDescent="0.35">
      <c r="B23" s="37" t="s">
        <v>292</v>
      </c>
      <c r="C23" s="28"/>
      <c r="D23" s="28"/>
      <c r="E23" s="28"/>
      <c r="F23" s="28"/>
      <c r="G23" s="28"/>
      <c r="H23" s="21"/>
      <c r="N23" s="22"/>
      <c r="O23" s="22"/>
    </row>
    <row r="24" spans="2:18" x14ac:dyDescent="0.35">
      <c r="B24" s="27" t="s">
        <v>52</v>
      </c>
      <c r="C24" s="28">
        <v>1872.2993999999971</v>
      </c>
      <c r="D24" s="28"/>
      <c r="E24" s="28">
        <v>822.29927999999973</v>
      </c>
      <c r="F24" s="28"/>
      <c r="G24" s="28">
        <f>E24-C24</f>
        <v>-1050.0001199999974</v>
      </c>
      <c r="H24" s="21"/>
      <c r="N24" s="22"/>
      <c r="O24" s="22"/>
    </row>
    <row r="25" spans="2:18" x14ac:dyDescent="0.35">
      <c r="B25" s="182" t="s">
        <v>293</v>
      </c>
      <c r="C25" s="28"/>
      <c r="D25" s="28"/>
      <c r="E25" s="28"/>
      <c r="F25" s="28"/>
      <c r="G25" s="28"/>
      <c r="H25" s="21"/>
      <c r="N25" s="22"/>
      <c r="O25" s="22"/>
    </row>
    <row r="26" spans="2:18" ht="5.25" customHeight="1" x14ac:dyDescent="0.35">
      <c r="B26" s="31"/>
      <c r="C26" s="24"/>
      <c r="D26" s="24"/>
      <c r="E26" s="24"/>
      <c r="F26" s="24"/>
      <c r="G26" s="24"/>
      <c r="H26" s="21"/>
      <c r="N26" s="22"/>
      <c r="O26" s="22"/>
    </row>
    <row r="27" spans="2:18" x14ac:dyDescent="0.35">
      <c r="B27" s="26" t="s">
        <v>53</v>
      </c>
      <c r="C27" s="20">
        <f>SUM(C16:C24)</f>
        <v>404650.70291977783</v>
      </c>
      <c r="D27" s="20"/>
      <c r="E27" s="20">
        <f>SUM(E16:E24)</f>
        <v>434569.98340462241</v>
      </c>
      <c r="F27" s="20"/>
      <c r="G27" s="20">
        <f>E27-C27</f>
        <v>29919.280484844581</v>
      </c>
      <c r="H27" s="21"/>
      <c r="N27" s="22"/>
      <c r="O27" s="22"/>
    </row>
    <row r="28" spans="2:18" ht="5.25" customHeight="1" x14ac:dyDescent="0.35">
      <c r="B28" s="23"/>
      <c r="C28" s="24"/>
      <c r="D28" s="24"/>
      <c r="E28" s="24"/>
      <c r="F28" s="24"/>
      <c r="G28" s="24"/>
      <c r="H28" s="21"/>
      <c r="N28" s="22"/>
      <c r="O28" s="22"/>
    </row>
    <row r="29" spans="2:18" x14ac:dyDescent="0.35">
      <c r="B29" s="27" t="s">
        <v>296</v>
      </c>
      <c r="C29" s="28">
        <v>52005.883231000014</v>
      </c>
      <c r="D29" s="28"/>
      <c r="E29" s="28">
        <v>50473.61555100001</v>
      </c>
      <c r="F29" s="28"/>
      <c r="G29" s="28">
        <f>E29-C29</f>
        <v>-1532.2676800000045</v>
      </c>
      <c r="H29" s="21"/>
      <c r="N29" s="22"/>
      <c r="O29" s="22"/>
    </row>
    <row r="30" spans="2:18" x14ac:dyDescent="0.35">
      <c r="B30" s="37" t="s">
        <v>294</v>
      </c>
      <c r="C30" s="28"/>
      <c r="D30" s="28"/>
      <c r="E30" s="28"/>
      <c r="F30" s="28"/>
      <c r="G30" s="29">
        <f>'Table 1.1-2'!F194+'Table 1.1-2'!K194+'Table 1.1-2'!P194+'Table 1.1-2'!U194+'Table 1.1-2'!Z194</f>
        <v>-2.7000000025623194E-4</v>
      </c>
      <c r="H30" s="21"/>
      <c r="N30" s="22"/>
      <c r="O30" s="22"/>
    </row>
    <row r="31" spans="2:18" x14ac:dyDescent="0.35">
      <c r="B31" s="37" t="s">
        <v>295</v>
      </c>
      <c r="C31" s="28"/>
      <c r="D31" s="28"/>
      <c r="E31" s="28"/>
      <c r="F31" s="28"/>
      <c r="G31" s="29">
        <f>-G66+'Table 1.1-1b - 2026'!G31</f>
        <v>-1532.2669999999989</v>
      </c>
      <c r="H31" s="21"/>
      <c r="N31" s="22"/>
      <c r="O31" s="22"/>
    </row>
    <row r="32" spans="2:18" x14ac:dyDescent="0.35">
      <c r="B32" s="31" t="s">
        <v>54</v>
      </c>
      <c r="C32" s="29">
        <v>5093.4766099999997</v>
      </c>
      <c r="D32" s="29"/>
      <c r="E32" s="29">
        <v>4975.2451700000001</v>
      </c>
      <c r="F32" s="29"/>
      <c r="G32" s="29">
        <f>E32-C32</f>
        <v>-118.23143999999957</v>
      </c>
      <c r="H32" s="21"/>
      <c r="N32" s="22"/>
      <c r="O32" s="22"/>
    </row>
    <row r="33" spans="2:15" x14ac:dyDescent="0.35">
      <c r="B33" s="37" t="s">
        <v>279</v>
      </c>
      <c r="C33" s="153"/>
      <c r="D33" s="153"/>
      <c r="E33" s="153"/>
      <c r="F33" s="153"/>
      <c r="G33" s="29">
        <f>'Table 1.1-2'!AB194</f>
        <v>-118.23144000000002</v>
      </c>
      <c r="H33" s="21"/>
      <c r="N33" s="22"/>
      <c r="O33" s="22"/>
    </row>
    <row r="34" spans="2:15" ht="6" customHeight="1" x14ac:dyDescent="0.35">
      <c r="B34" s="31"/>
      <c r="C34" s="117"/>
      <c r="D34" s="117"/>
      <c r="E34" s="117"/>
      <c r="F34" s="117"/>
      <c r="G34" s="117"/>
      <c r="H34" s="21"/>
      <c r="N34" s="22"/>
      <c r="O34" s="22"/>
    </row>
    <row r="35" spans="2:15" x14ac:dyDescent="0.35">
      <c r="B35" s="32" t="s">
        <v>55</v>
      </c>
      <c r="C35" s="33">
        <f>C29-C32</f>
        <v>46912.406621000016</v>
      </c>
      <c r="D35" s="33"/>
      <c r="E35" s="33">
        <f>E29-E32</f>
        <v>45498.370381000008</v>
      </c>
      <c r="F35" s="33"/>
      <c r="G35" s="33">
        <f>E35-C35</f>
        <v>-1414.0362400000085</v>
      </c>
      <c r="H35" s="21"/>
      <c r="N35" s="22"/>
      <c r="O35" s="22"/>
    </row>
    <row r="36" spans="2:15" ht="5.25" customHeight="1" x14ac:dyDescent="0.35">
      <c r="B36" s="23"/>
      <c r="C36" s="24"/>
      <c r="D36" s="24"/>
      <c r="E36" s="24"/>
      <c r="F36" s="24"/>
      <c r="G36" s="24"/>
      <c r="H36" s="21"/>
      <c r="N36" s="22"/>
      <c r="O36" s="22"/>
    </row>
    <row r="37" spans="2:15" x14ac:dyDescent="0.35">
      <c r="B37" s="31" t="s">
        <v>56</v>
      </c>
      <c r="C37" s="28">
        <v>753521.191933778</v>
      </c>
      <c r="D37" s="29"/>
      <c r="E37" s="28">
        <v>752077.20219514426</v>
      </c>
      <c r="F37" s="29"/>
      <c r="G37" s="29">
        <f>E37-C37</f>
        <v>-1443.9897386337398</v>
      </c>
      <c r="H37" s="21"/>
      <c r="N37" s="22"/>
      <c r="O37" s="22"/>
    </row>
    <row r="38" spans="2:15" x14ac:dyDescent="0.35">
      <c r="B38" s="31" t="s">
        <v>57</v>
      </c>
      <c r="C38" s="34">
        <f>C12-C27+C35</f>
        <v>829057.95347122231</v>
      </c>
      <c r="D38" s="24"/>
      <c r="E38" s="34">
        <f>E12-E27+E35</f>
        <v>809493.46495637763</v>
      </c>
      <c r="F38" s="24"/>
      <c r="G38" s="34">
        <f>G12-G27+G35</f>
        <v>-19564.488514844641</v>
      </c>
      <c r="H38" s="21"/>
      <c r="N38" s="22"/>
      <c r="O38" s="22"/>
    </row>
    <row r="39" spans="2:15" x14ac:dyDescent="0.35">
      <c r="B39" s="32" t="s">
        <v>58</v>
      </c>
      <c r="C39" s="33">
        <f>AVERAGE(C37:C38)</f>
        <v>791289.57270250015</v>
      </c>
      <c r="D39" s="33"/>
      <c r="E39" s="33">
        <f>AVERAGE(E37:E38)</f>
        <v>780785.33357576095</v>
      </c>
      <c r="F39" s="33"/>
      <c r="G39" s="33">
        <f>AVERAGE(G37:G38)</f>
        <v>-10504.23912673919</v>
      </c>
      <c r="H39" s="21"/>
      <c r="N39" s="22"/>
      <c r="O39" s="22"/>
    </row>
    <row r="40" spans="2:15" ht="5.25" customHeight="1" x14ac:dyDescent="0.35">
      <c r="B40" s="23"/>
      <c r="C40" s="24"/>
      <c r="D40" s="24"/>
      <c r="E40" s="24"/>
      <c r="F40" s="24"/>
      <c r="G40" s="24"/>
      <c r="H40" s="21"/>
      <c r="N40" s="22"/>
      <c r="O40" s="22"/>
    </row>
    <row r="41" spans="2:15" x14ac:dyDescent="0.35">
      <c r="B41" s="35" t="s">
        <v>60</v>
      </c>
      <c r="C41" s="28">
        <v>10051.700578469272</v>
      </c>
      <c r="D41" s="36"/>
      <c r="E41" s="28">
        <v>10059.837564770642</v>
      </c>
      <c r="F41" s="36"/>
      <c r="G41" s="36">
        <f>E41-C41</f>
        <v>8.1369863013696886</v>
      </c>
      <c r="H41" s="21"/>
      <c r="N41" s="22"/>
      <c r="O41" s="22"/>
    </row>
    <row r="42" spans="2:15" ht="5.25" customHeight="1" x14ac:dyDescent="0.35">
      <c r="B42" s="37"/>
      <c r="C42" s="29"/>
      <c r="D42" s="29"/>
      <c r="E42" s="29"/>
      <c r="F42" s="29"/>
      <c r="G42" s="29"/>
      <c r="H42" s="21"/>
      <c r="N42" s="22"/>
      <c r="O42" s="22"/>
    </row>
    <row r="43" spans="2:15" x14ac:dyDescent="0.35">
      <c r="B43" s="19" t="s">
        <v>61</v>
      </c>
      <c r="C43" s="20">
        <f>C39+C41</f>
        <v>801341.27328096947</v>
      </c>
      <c r="D43" s="20"/>
      <c r="E43" s="20">
        <f>E39+E41</f>
        <v>790845.17114053154</v>
      </c>
      <c r="F43" s="20"/>
      <c r="G43" s="20">
        <f>E43-C43</f>
        <v>-10496.102140437928</v>
      </c>
      <c r="H43" s="21"/>
      <c r="N43" s="22"/>
      <c r="O43" s="22"/>
    </row>
    <row r="44" spans="2:15" ht="5.25" customHeight="1" x14ac:dyDescent="0.35">
      <c r="B44" s="23"/>
      <c r="C44" s="24"/>
      <c r="D44" s="24"/>
      <c r="E44" s="24"/>
      <c r="F44" s="24"/>
      <c r="G44" s="24"/>
      <c r="H44" s="21"/>
      <c r="N44" s="22"/>
      <c r="O44" s="22"/>
    </row>
    <row r="45" spans="2:15" x14ac:dyDescent="0.35">
      <c r="B45" s="31" t="s">
        <v>62</v>
      </c>
      <c r="C45" s="28">
        <v>182407.44182999997</v>
      </c>
      <c r="D45" s="29"/>
      <c r="E45" s="28">
        <v>182435.87830499999</v>
      </c>
      <c r="F45" s="29"/>
      <c r="G45" s="29">
        <f>E45-C45</f>
        <v>28.436475000024075</v>
      </c>
      <c r="H45" s="21"/>
      <c r="N45" s="22"/>
      <c r="O45" s="22"/>
    </row>
    <row r="46" spans="2:15" x14ac:dyDescent="0.35">
      <c r="B46" s="37" t="s">
        <v>303</v>
      </c>
      <c r="C46" s="28"/>
      <c r="D46" s="29"/>
      <c r="E46" s="28"/>
      <c r="F46" s="29"/>
      <c r="G46" s="29">
        <f>G63/2+'Table 1.1-1a - 2025'!G65+'Table 1.1-1b - 2026'!G63</f>
        <v>28.436499999998887</v>
      </c>
      <c r="H46" s="21"/>
      <c r="N46" s="22"/>
      <c r="O46" s="22"/>
    </row>
    <row r="47" spans="2:15" ht="5.25" customHeight="1" x14ac:dyDescent="0.35">
      <c r="B47" s="23"/>
      <c r="C47" s="24"/>
      <c r="D47" s="24"/>
      <c r="E47" s="24"/>
      <c r="F47" s="24"/>
      <c r="G47" s="24"/>
      <c r="H47" s="21"/>
      <c r="N47" s="22"/>
      <c r="O47" s="22"/>
    </row>
    <row r="48" spans="2:15" x14ac:dyDescent="0.35">
      <c r="B48" s="19" t="s">
        <v>63</v>
      </c>
      <c r="C48" s="20">
        <f>C43-C45</f>
        <v>618933.83145096945</v>
      </c>
      <c r="D48" s="20"/>
      <c r="E48" s="20">
        <f>E43-E45</f>
        <v>608409.29283553152</v>
      </c>
      <c r="F48" s="20"/>
      <c r="G48" s="20">
        <f>E48-C48</f>
        <v>-10524.538615437923</v>
      </c>
      <c r="H48" s="21"/>
      <c r="N48" s="22"/>
      <c r="O48" s="22"/>
    </row>
    <row r="49" spans="2:13" ht="9.75" customHeight="1" x14ac:dyDescent="0.35">
      <c r="B49" s="38"/>
      <c r="C49" s="39"/>
      <c r="D49" s="39"/>
      <c r="E49" s="39"/>
      <c r="F49" s="39"/>
      <c r="G49" s="39"/>
      <c r="H49" s="21"/>
    </row>
    <row r="50" spans="2:13" ht="6.75" customHeight="1" x14ac:dyDescent="0.35">
      <c r="B50" s="40"/>
      <c r="C50" s="28"/>
      <c r="D50" s="28"/>
      <c r="E50" s="28"/>
      <c r="F50" s="28"/>
      <c r="G50" s="41"/>
      <c r="H50" s="21"/>
    </row>
    <row r="51" spans="2:13" x14ac:dyDescent="0.35">
      <c r="B51" s="42" t="s">
        <v>64</v>
      </c>
      <c r="C51" s="43">
        <v>6.0703192009000637E-2</v>
      </c>
      <c r="D51" s="44"/>
      <c r="E51" s="43">
        <v>6.0765801484280249E-2</v>
      </c>
      <c r="F51" s="44"/>
      <c r="G51" s="43">
        <f>E51-C51</f>
        <v>6.260947527961247E-5</v>
      </c>
      <c r="H51" s="21"/>
    </row>
    <row r="52" spans="2:13" x14ac:dyDescent="0.35">
      <c r="B52" s="45" t="s">
        <v>65</v>
      </c>
      <c r="C52" s="43">
        <v>4.0170959462265877E-2</v>
      </c>
      <c r="D52" s="43"/>
      <c r="E52" s="43">
        <v>4.0276004368039353E-2</v>
      </c>
      <c r="F52" s="43"/>
      <c r="G52" s="43">
        <f>E52-C52</f>
        <v>1.0504490577347564E-4</v>
      </c>
      <c r="H52" s="21"/>
    </row>
    <row r="53" spans="2:13" x14ac:dyDescent="0.35">
      <c r="B53" s="45" t="s">
        <v>66</v>
      </c>
      <c r="C53" s="43">
        <v>9.1501600488146623E-2</v>
      </c>
      <c r="D53" s="43"/>
      <c r="E53" s="43">
        <v>9.1500523648193444E-2</v>
      </c>
      <c r="F53" s="43"/>
      <c r="G53" s="43">
        <f>E53-C53</f>
        <v>-1.0768399531790873E-6</v>
      </c>
      <c r="H53" s="21"/>
    </row>
    <row r="54" spans="2:13" ht="6.75" customHeight="1" x14ac:dyDescent="0.35">
      <c r="B54" s="45"/>
      <c r="C54" s="41"/>
      <c r="D54" s="29"/>
      <c r="E54" s="41"/>
      <c r="F54" s="29"/>
      <c r="G54" s="41"/>
      <c r="H54" s="21"/>
    </row>
    <row r="55" spans="2:13" x14ac:dyDescent="0.35">
      <c r="B55" s="42" t="s">
        <v>67</v>
      </c>
      <c r="C55" s="24">
        <f>SUM(C56:C57)</f>
        <v>37571.259211434633</v>
      </c>
      <c r="D55" s="24"/>
      <c r="E55" s="24">
        <f>SUM(E56:E57)</f>
        <v>36970.478309635248</v>
      </c>
      <c r="F55" s="24"/>
      <c r="G55" s="24">
        <f>E55-C55</f>
        <v>-600.7809017993859</v>
      </c>
      <c r="H55" s="21"/>
      <c r="M55" s="22"/>
    </row>
    <row r="56" spans="2:13" x14ac:dyDescent="0.35">
      <c r="B56" s="45" t="s">
        <v>68</v>
      </c>
      <c r="C56" s="29">
        <v>14917.911070712102</v>
      </c>
      <c r="D56" s="29"/>
      <c r="E56" s="29">
        <v>14702.582270207084</v>
      </c>
      <c r="F56" s="29"/>
      <c r="G56" s="29">
        <f>E56-C56</f>
        <v>-215.32880050501808</v>
      </c>
      <c r="H56" s="21"/>
      <c r="M56" s="22"/>
    </row>
    <row r="57" spans="2:13" x14ac:dyDescent="0.35">
      <c r="B57" s="45" t="s">
        <v>66</v>
      </c>
      <c r="C57" s="29">
        <v>22653.348140722534</v>
      </c>
      <c r="D57" s="29"/>
      <c r="E57" s="29">
        <v>22267.89603942816</v>
      </c>
      <c r="F57" s="29"/>
      <c r="G57" s="29">
        <f>E57-C57</f>
        <v>-385.45210129437328</v>
      </c>
      <c r="H57" s="21"/>
      <c r="J57" s="29"/>
      <c r="M57" s="22"/>
    </row>
    <row r="58" spans="2:13" ht="6" customHeight="1" x14ac:dyDescent="0.35">
      <c r="B58" s="46"/>
      <c r="C58" s="34"/>
      <c r="D58" s="47"/>
      <c r="E58" s="34"/>
      <c r="F58" s="47"/>
      <c r="G58" s="34"/>
      <c r="H58" s="21"/>
    </row>
    <row r="59" spans="2:13" ht="9.75" customHeight="1" x14ac:dyDescent="0.35">
      <c r="B59" s="40"/>
      <c r="C59" s="28"/>
      <c r="D59" s="28"/>
      <c r="E59" s="28"/>
      <c r="F59" s="28"/>
      <c r="G59" s="28"/>
      <c r="H59" s="21"/>
    </row>
    <row r="60" spans="2:13" x14ac:dyDescent="0.35">
      <c r="B60" s="42" t="s">
        <v>69</v>
      </c>
      <c r="C60" s="24">
        <f>SUM(C62:C66)</f>
        <v>26397.862092555555</v>
      </c>
      <c r="D60" s="24"/>
      <c r="E60" s="24">
        <f>SUM(E62:E66)</f>
        <v>27401.722098766732</v>
      </c>
      <c r="F60" s="24"/>
      <c r="G60" s="24">
        <f>E60-C60</f>
        <v>1003.8600062111764</v>
      </c>
      <c r="H60" s="21"/>
    </row>
    <row r="61" spans="2:13" ht="7.5" customHeight="1" x14ac:dyDescent="0.35">
      <c r="B61" s="40"/>
      <c r="C61" s="28"/>
      <c r="D61" s="28"/>
      <c r="E61" s="28"/>
      <c r="F61" s="28"/>
      <c r="G61" s="28"/>
      <c r="H61" s="21"/>
    </row>
    <row r="62" spans="2:13" x14ac:dyDescent="0.35">
      <c r="B62" s="48" t="s">
        <v>70</v>
      </c>
      <c r="C62" s="29">
        <v>28008.315999999999</v>
      </c>
      <c r="D62" s="28"/>
      <c r="E62" s="29">
        <v>27837.940999999999</v>
      </c>
      <c r="F62" s="28"/>
      <c r="G62" s="29">
        <f>E62-C62</f>
        <v>-170.375</v>
      </c>
      <c r="H62" s="21"/>
    </row>
    <row r="63" spans="2:13" ht="14.5" customHeight="1" x14ac:dyDescent="0.35">
      <c r="B63" s="48" t="s">
        <v>71</v>
      </c>
      <c r="C63" s="29">
        <v>-8190.5239999999994</v>
      </c>
      <c r="D63" s="28"/>
      <c r="E63" s="29">
        <v>-8216.0630000000001</v>
      </c>
      <c r="F63" s="28"/>
      <c r="G63" s="29">
        <f>E63-C63</f>
        <v>-25.539000000000669</v>
      </c>
      <c r="H63" s="21"/>
    </row>
    <row r="64" spans="2:13" x14ac:dyDescent="0.35">
      <c r="B64" s="48" t="s">
        <v>73</v>
      </c>
      <c r="C64" s="29">
        <v>-262</v>
      </c>
      <c r="D64" s="28"/>
      <c r="E64" s="29">
        <v>-262</v>
      </c>
      <c r="F64" s="28"/>
      <c r="G64" s="29">
        <f>E64-C64</f>
        <v>0</v>
      </c>
      <c r="H64" s="21"/>
    </row>
    <row r="65" spans="2:23" x14ac:dyDescent="0.35">
      <c r="B65" s="48" t="s">
        <v>74</v>
      </c>
      <c r="C65" s="29">
        <v>-51.155907444444495</v>
      </c>
      <c r="D65" s="28"/>
      <c r="E65" s="29">
        <v>-67.471901233264362</v>
      </c>
      <c r="F65" s="28"/>
      <c r="G65" s="29">
        <f>E65-C65</f>
        <v>-16.315993788819867</v>
      </c>
      <c r="H65" s="21"/>
    </row>
    <row r="66" spans="2:23" x14ac:dyDescent="0.35">
      <c r="B66" s="48" t="s">
        <v>75</v>
      </c>
      <c r="C66" s="29">
        <v>6893.2259999999997</v>
      </c>
      <c r="D66" s="28"/>
      <c r="E66" s="29">
        <v>8109.3159999999998</v>
      </c>
      <c r="F66" s="28"/>
      <c r="G66" s="29">
        <f>E66-C66</f>
        <v>1216.0900000000001</v>
      </c>
      <c r="H66" s="21"/>
      <c r="J66" s="30"/>
    </row>
    <row r="67" spans="2:23" x14ac:dyDescent="0.35">
      <c r="B67" s="49" t="s">
        <v>59</v>
      </c>
      <c r="C67" s="117">
        <v>1957.2270000000001</v>
      </c>
      <c r="D67" s="28"/>
      <c r="E67" s="117">
        <v>1957.2270000000001</v>
      </c>
      <c r="F67" s="28"/>
      <c r="G67" s="29">
        <f t="shared" ref="G67:G71" si="0">E67-C67</f>
        <v>0</v>
      </c>
      <c r="H67" s="21"/>
    </row>
    <row r="68" spans="2:23" x14ac:dyDescent="0.35">
      <c r="B68" s="49" t="s">
        <v>76</v>
      </c>
      <c r="C68" s="117">
        <v>3920.8490000000002</v>
      </c>
      <c r="D68" s="28"/>
      <c r="E68" s="117">
        <v>5113.2929999999997</v>
      </c>
      <c r="F68" s="28"/>
      <c r="G68" s="29">
        <f t="shared" si="0"/>
        <v>1192.4439999999995</v>
      </c>
      <c r="H68" s="21"/>
    </row>
    <row r="69" spans="2:23" x14ac:dyDescent="0.35">
      <c r="B69" s="49" t="s">
        <v>77</v>
      </c>
      <c r="C69" s="117">
        <v>38.954999999999998</v>
      </c>
      <c r="D69" s="28"/>
      <c r="E69" s="117">
        <v>38.954999999999998</v>
      </c>
      <c r="F69" s="28"/>
      <c r="G69" s="29">
        <f t="shared" si="0"/>
        <v>0</v>
      </c>
      <c r="H69" s="21"/>
    </row>
    <row r="70" spans="2:23" x14ac:dyDescent="0.35">
      <c r="B70" s="49" t="s">
        <v>78</v>
      </c>
      <c r="C70" s="117">
        <v>0</v>
      </c>
      <c r="D70" s="28"/>
      <c r="E70" s="117">
        <v>0</v>
      </c>
      <c r="F70" s="28"/>
      <c r="G70" s="29">
        <f t="shared" si="0"/>
        <v>0</v>
      </c>
      <c r="H70" s="21"/>
    </row>
    <row r="71" spans="2:23" x14ac:dyDescent="0.35">
      <c r="B71" s="49" t="s">
        <v>105</v>
      </c>
      <c r="C71" s="117">
        <v>976.19500000000005</v>
      </c>
      <c r="D71" s="28"/>
      <c r="E71" s="117">
        <v>999.84100000000001</v>
      </c>
      <c r="F71" s="28"/>
      <c r="G71" s="29">
        <f t="shared" si="0"/>
        <v>23.645999999999958</v>
      </c>
      <c r="H71" s="21"/>
    </row>
    <row r="72" spans="2:23" ht="8.25" customHeight="1" x14ac:dyDescent="0.35">
      <c r="B72" s="46"/>
      <c r="C72" s="34"/>
      <c r="D72" s="47"/>
      <c r="E72" s="34"/>
      <c r="F72" s="47"/>
      <c r="G72" s="34"/>
      <c r="H72" s="21"/>
    </row>
    <row r="73" spans="2:23" ht="8.25" customHeight="1" x14ac:dyDescent="0.35">
      <c r="B73" s="40"/>
      <c r="C73" s="28"/>
      <c r="D73" s="28"/>
      <c r="E73" s="28"/>
      <c r="F73" s="28"/>
      <c r="G73" s="28"/>
      <c r="H73" s="21"/>
    </row>
    <row r="74" spans="2:23" x14ac:dyDescent="0.35">
      <c r="B74" s="42" t="s">
        <v>79</v>
      </c>
      <c r="C74" s="24"/>
      <c r="D74" s="24"/>
      <c r="E74" s="24"/>
      <c r="F74" s="24"/>
      <c r="G74" s="24">
        <f>G55+G60</f>
        <v>403.07910441179047</v>
      </c>
      <c r="H74" s="21"/>
      <c r="T74" s="50"/>
      <c r="U74" s="50"/>
      <c r="V74" s="50"/>
      <c r="W74" s="50"/>
    </row>
    <row r="75" spans="2:23" ht="6" customHeight="1" x14ac:dyDescent="0.35">
      <c r="B75" s="42"/>
      <c r="C75" s="24"/>
      <c r="D75" s="24"/>
      <c r="E75" s="24"/>
      <c r="F75" s="24"/>
      <c r="G75" s="24"/>
      <c r="H75" s="21"/>
    </row>
    <row r="76" spans="2:23" x14ac:dyDescent="0.35">
      <c r="C76" s="28"/>
      <c r="D76" s="28"/>
      <c r="E76" s="28"/>
      <c r="F76" s="28"/>
      <c r="G76" s="28"/>
      <c r="H76" s="21"/>
      <c r="T76" s="22"/>
      <c r="U76" s="22"/>
      <c r="V76" s="22"/>
      <c r="W76" s="22"/>
    </row>
    <row r="77" spans="2:23" x14ac:dyDescent="0.35">
      <c r="B77" s="113"/>
      <c r="C77" s="114"/>
      <c r="D77" s="114"/>
      <c r="E77" s="114"/>
      <c r="F77" s="114"/>
      <c r="G77" s="114"/>
      <c r="H77" s="21"/>
    </row>
    <row r="78" spans="2:23" x14ac:dyDescent="0.35">
      <c r="B78" s="113"/>
      <c r="C78" s="114"/>
      <c r="D78" s="114"/>
      <c r="E78" s="114"/>
      <c r="F78" s="114"/>
      <c r="G78" s="114"/>
      <c r="H78" s="21"/>
    </row>
    <row r="79" spans="2:23" x14ac:dyDescent="0.35">
      <c r="B79" s="115"/>
      <c r="C79" s="116"/>
      <c r="D79" s="116"/>
      <c r="E79" s="116"/>
      <c r="F79" s="116"/>
      <c r="G79" s="116"/>
      <c r="H79" s="51"/>
    </row>
    <row r="80" spans="2:23" ht="30" customHeight="1" x14ac:dyDescent="0.35">
      <c r="B80" s="196"/>
      <c r="C80" s="196"/>
      <c r="D80" s="196"/>
      <c r="E80" s="196"/>
      <c r="F80" s="196"/>
      <c r="G80" s="196"/>
      <c r="H80" s="21"/>
    </row>
    <row r="81" spans="2:8" x14ac:dyDescent="0.35">
      <c r="B81" s="42"/>
      <c r="C81" s="28"/>
      <c r="D81" s="28"/>
      <c r="E81" s="28"/>
      <c r="F81" s="28"/>
      <c r="G81" s="28"/>
      <c r="H81" s="21"/>
    </row>
    <row r="82" spans="2:8" x14ac:dyDescent="0.35">
      <c r="C82" s="52"/>
      <c r="D82" s="53"/>
      <c r="E82" s="52"/>
      <c r="F82" s="28"/>
      <c r="G82" s="28"/>
      <c r="H82" s="21"/>
    </row>
    <row r="83" spans="2:8" x14ac:dyDescent="0.3">
      <c r="B83" s="54"/>
      <c r="C83" s="53"/>
      <c r="D83" s="53"/>
      <c r="E83" s="53"/>
      <c r="F83" s="53"/>
      <c r="G83" s="53"/>
      <c r="H83" s="18"/>
    </row>
    <row r="84" spans="2:8" x14ac:dyDescent="0.3">
      <c r="B84" s="54"/>
      <c r="C84" s="53"/>
      <c r="D84" s="53"/>
      <c r="E84" s="53"/>
      <c r="F84" s="53"/>
      <c r="G84" s="53"/>
      <c r="H84" s="18"/>
    </row>
    <row r="85" spans="2:8" x14ac:dyDescent="0.35">
      <c r="B85" s="55"/>
      <c r="C85" s="28"/>
      <c r="D85" s="53"/>
      <c r="E85" s="53"/>
      <c r="F85" s="53"/>
      <c r="G85" s="53"/>
      <c r="H85" s="18"/>
    </row>
    <row r="86" spans="2:8" x14ac:dyDescent="0.3">
      <c r="B86" s="56"/>
      <c r="C86" s="57"/>
      <c r="D86" s="17"/>
      <c r="E86" s="58"/>
      <c r="F86" s="58"/>
      <c r="G86" s="58"/>
      <c r="H86" s="18"/>
    </row>
    <row r="87" spans="2:8" x14ac:dyDescent="0.35">
      <c r="E87" s="18"/>
      <c r="F87" s="18"/>
      <c r="G87" s="18"/>
      <c r="H87" s="18"/>
    </row>
    <row r="88" spans="2:8" x14ac:dyDescent="0.35">
      <c r="B88" s="59"/>
      <c r="C88" s="18"/>
      <c r="E88" s="18"/>
      <c r="F88" s="18"/>
      <c r="G88" s="18"/>
      <c r="H88" s="18"/>
    </row>
    <row r="89" spans="2:8" x14ac:dyDescent="0.35">
      <c r="E89" s="18"/>
      <c r="F89" s="18"/>
      <c r="G89" s="18"/>
      <c r="H89" s="18"/>
    </row>
    <row r="92" spans="2:8" x14ac:dyDescent="0.35">
      <c r="C92" s="18"/>
    </row>
    <row r="95" spans="2:8" x14ac:dyDescent="0.35">
      <c r="E95" s="18"/>
    </row>
    <row r="96" spans="2:8" x14ac:dyDescent="0.35">
      <c r="E96" s="18"/>
    </row>
    <row r="97" spans="5:5" x14ac:dyDescent="0.35">
      <c r="E97" s="18"/>
    </row>
    <row r="98" spans="5:5" x14ac:dyDescent="0.35">
      <c r="E98" s="18"/>
    </row>
    <row r="99" spans="5:5" x14ac:dyDescent="0.35">
      <c r="E99" s="18"/>
    </row>
  </sheetData>
  <mergeCells count="1">
    <mergeCell ref="B80:G80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9A6E-1304-487C-BAFD-ED52EBA051C5}">
  <dimension ref="C1:AC197"/>
  <sheetViews>
    <sheetView view="pageBreakPreview" zoomScale="60" zoomScaleNormal="100" workbookViewId="0">
      <selection activeCell="C1" sqref="C1"/>
    </sheetView>
  </sheetViews>
  <sheetFormatPr defaultRowHeight="14.5" outlineLevelRow="1" x14ac:dyDescent="0.35"/>
  <cols>
    <col min="3" max="3" width="19.26953125" customWidth="1"/>
    <col min="4" max="4" width="2.81640625" customWidth="1"/>
    <col min="5" max="8" width="7.81640625" customWidth="1"/>
    <col min="9" max="9" width="1.54296875" customWidth="1"/>
    <col min="10" max="13" width="7.81640625" customWidth="1"/>
    <col min="14" max="14" width="1.54296875" customWidth="1"/>
    <col min="15" max="18" width="7.81640625" customWidth="1"/>
    <col min="19" max="19" width="1.54296875" customWidth="1"/>
    <col min="20" max="23" width="7.81640625" customWidth="1"/>
    <col min="24" max="24" width="1.54296875" customWidth="1"/>
    <col min="25" max="28" width="7.81640625" customWidth="1"/>
  </cols>
  <sheetData>
    <row r="1" spans="3:29" ht="18.5" x14ac:dyDescent="0.35">
      <c r="J1" s="14" t="s">
        <v>297</v>
      </c>
    </row>
    <row r="2" spans="3:29" ht="15" thickBot="1" x14ac:dyDescent="0.4"/>
    <row r="3" spans="3:29" ht="15" thickBot="1" x14ac:dyDescent="0.4">
      <c r="C3" s="155"/>
      <c r="D3" s="155"/>
      <c r="E3" s="197" t="s">
        <v>199</v>
      </c>
      <c r="F3" s="197"/>
      <c r="G3" s="197"/>
      <c r="H3" s="197"/>
      <c r="I3" s="156"/>
      <c r="J3" s="197" t="s">
        <v>200</v>
      </c>
      <c r="K3" s="197"/>
      <c r="L3" s="197"/>
      <c r="M3" s="197"/>
      <c r="N3" s="156"/>
      <c r="O3" s="197" t="s">
        <v>201</v>
      </c>
      <c r="P3" s="197"/>
      <c r="Q3" s="197"/>
      <c r="R3" s="197"/>
      <c r="S3" s="156"/>
      <c r="T3" s="197" t="s">
        <v>122</v>
      </c>
      <c r="U3" s="197"/>
      <c r="V3" s="197"/>
      <c r="W3" s="197"/>
      <c r="X3" s="156"/>
      <c r="Y3" s="197" t="s">
        <v>185</v>
      </c>
      <c r="Z3" s="197"/>
      <c r="AA3" s="197"/>
      <c r="AB3" s="197"/>
    </row>
    <row r="4" spans="3:29" ht="43.5" customHeight="1" thickBot="1" x14ac:dyDescent="0.4">
      <c r="C4" s="190" t="s">
        <v>253</v>
      </c>
      <c r="D4" s="157"/>
      <c r="E4" s="158" t="s">
        <v>202</v>
      </c>
      <c r="F4" s="158" t="s">
        <v>203</v>
      </c>
      <c r="G4" s="158" t="s">
        <v>298</v>
      </c>
      <c r="H4" s="158" t="s">
        <v>204</v>
      </c>
      <c r="I4" s="159"/>
      <c r="J4" s="158" t="s">
        <v>202</v>
      </c>
      <c r="K4" s="158" t="s">
        <v>203</v>
      </c>
      <c r="L4" s="158" t="s">
        <v>298</v>
      </c>
      <c r="M4" s="158" t="s">
        <v>204</v>
      </c>
      <c r="N4" s="159"/>
      <c r="O4" s="158" t="s">
        <v>202</v>
      </c>
      <c r="P4" s="158" t="s">
        <v>203</v>
      </c>
      <c r="Q4" s="158" t="s">
        <v>298</v>
      </c>
      <c r="R4" s="158" t="s">
        <v>204</v>
      </c>
      <c r="S4" s="159"/>
      <c r="T4" s="158" t="s">
        <v>202</v>
      </c>
      <c r="U4" s="158" t="s">
        <v>203</v>
      </c>
      <c r="V4" s="158" t="s">
        <v>298</v>
      </c>
      <c r="W4" s="158" t="s">
        <v>204</v>
      </c>
      <c r="X4" s="159"/>
      <c r="Y4" s="158" t="s">
        <v>202</v>
      </c>
      <c r="Z4" s="158" t="s">
        <v>203</v>
      </c>
      <c r="AA4" s="158" t="s">
        <v>298</v>
      </c>
      <c r="AB4" s="158" t="s">
        <v>204</v>
      </c>
    </row>
    <row r="5" spans="3:29" ht="9.5" customHeight="1" x14ac:dyDescent="0.35">
      <c r="C5" s="155"/>
      <c r="D5" s="155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</row>
    <row r="6" spans="3:29" outlineLevel="1" x14ac:dyDescent="0.35">
      <c r="C6" s="155" t="s">
        <v>205</v>
      </c>
      <c r="D6" s="155"/>
      <c r="E6" s="161"/>
      <c r="F6" s="161"/>
      <c r="G6" s="161"/>
      <c r="H6" s="161"/>
      <c r="I6" s="162"/>
      <c r="J6" s="161"/>
      <c r="K6" s="161"/>
      <c r="L6" s="161"/>
      <c r="M6" s="161"/>
      <c r="N6" s="162"/>
      <c r="O6" s="161"/>
      <c r="P6" s="161"/>
      <c r="Q6" s="161"/>
      <c r="R6" s="161"/>
      <c r="S6" s="162"/>
      <c r="T6" s="161"/>
      <c r="U6" s="161"/>
      <c r="V6" s="161"/>
      <c r="W6" s="161"/>
      <c r="X6" s="162"/>
      <c r="Y6" s="161"/>
      <c r="Z6" s="161"/>
      <c r="AA6" s="161"/>
      <c r="AB6" s="161"/>
    </row>
    <row r="7" spans="3:29" ht="3.5" customHeight="1" outlineLevel="1" x14ac:dyDescent="0.35">
      <c r="C7" s="155"/>
      <c r="D7" s="155"/>
      <c r="E7" s="161"/>
      <c r="F7" s="161"/>
      <c r="G7" s="161"/>
      <c r="H7" s="161"/>
      <c r="I7" s="162"/>
      <c r="J7" s="161"/>
      <c r="K7" s="161"/>
      <c r="L7" s="161"/>
      <c r="M7" s="161"/>
      <c r="N7" s="162"/>
      <c r="O7" s="161"/>
      <c r="P7" s="161"/>
      <c r="Q7" s="161"/>
      <c r="R7" s="161"/>
      <c r="S7" s="162"/>
      <c r="T7" s="161"/>
      <c r="U7" s="161"/>
      <c r="V7" s="161"/>
      <c r="W7" s="161"/>
      <c r="X7" s="162"/>
      <c r="Y7" s="161"/>
      <c r="Z7" s="161"/>
      <c r="AA7" s="161"/>
      <c r="AB7" s="161"/>
    </row>
    <row r="8" spans="3:29" outlineLevel="1" x14ac:dyDescent="0.35">
      <c r="C8" s="163" t="s">
        <v>0</v>
      </c>
      <c r="E8" s="183">
        <v>0</v>
      </c>
      <c r="F8" s="183">
        <v>170.61336</v>
      </c>
      <c r="G8" s="183">
        <v>0</v>
      </c>
      <c r="H8" s="183">
        <f>SUM(E8:G8)</f>
        <v>170.61336</v>
      </c>
      <c r="I8" s="184"/>
      <c r="J8" s="183">
        <f>H8</f>
        <v>170.61336</v>
      </c>
      <c r="K8" s="183">
        <v>3541.3532200000004</v>
      </c>
      <c r="L8" s="183">
        <v>0</v>
      </c>
      <c r="M8" s="183">
        <f>SUM(J8:L8)</f>
        <v>3711.9665800000002</v>
      </c>
      <c r="N8" s="184"/>
      <c r="O8" s="183">
        <f>M8</f>
        <v>3711.9665800000002</v>
      </c>
      <c r="P8" s="183">
        <v>5221.3500000000004</v>
      </c>
      <c r="Q8" s="183">
        <v>0</v>
      </c>
      <c r="R8" s="183">
        <f>SUM(O8:Q8)</f>
        <v>8933.3165800000006</v>
      </c>
      <c r="S8" s="184"/>
      <c r="T8" s="183">
        <f>R8</f>
        <v>8933.3165800000006</v>
      </c>
      <c r="U8" s="183">
        <v>35914.769999999997</v>
      </c>
      <c r="V8" s="183">
        <v>0</v>
      </c>
      <c r="W8" s="183">
        <f>SUM(T8:V8)</f>
        <v>44848.086579999996</v>
      </c>
      <c r="X8" s="184"/>
      <c r="Y8" s="183">
        <f>W8</f>
        <v>44848.086579999996</v>
      </c>
      <c r="Z8" s="183">
        <v>29075.97</v>
      </c>
      <c r="AA8" s="183">
        <v>-73924.056580000004</v>
      </c>
      <c r="AB8" s="183">
        <f>SUM(Y8:AA8)</f>
        <v>0</v>
      </c>
    </row>
    <row r="9" spans="3:29" outlineLevel="1" x14ac:dyDescent="0.35">
      <c r="C9" s="163" t="s">
        <v>1</v>
      </c>
      <c r="E9" s="185">
        <v>0</v>
      </c>
      <c r="F9" s="185">
        <v>170.61336</v>
      </c>
      <c r="G9" s="185">
        <v>0</v>
      </c>
      <c r="H9" s="185">
        <f>SUM(E9:G9)</f>
        <v>170.61336</v>
      </c>
      <c r="I9" s="186"/>
      <c r="J9" s="185">
        <f>H9</f>
        <v>170.61336</v>
      </c>
      <c r="K9" s="185">
        <v>3541.3532200000004</v>
      </c>
      <c r="L9" s="185">
        <v>0</v>
      </c>
      <c r="M9" s="185">
        <f>SUM(J9:L9)</f>
        <v>3711.9665800000002</v>
      </c>
      <c r="N9" s="186"/>
      <c r="O9" s="185">
        <f>M9</f>
        <v>3711.9665800000002</v>
      </c>
      <c r="P9" s="185">
        <v>5221.3500000000004</v>
      </c>
      <c r="Q9" s="185">
        <v>0</v>
      </c>
      <c r="R9" s="185">
        <f>SUM(O9:Q9)</f>
        <v>8933.3165800000006</v>
      </c>
      <c r="S9" s="186"/>
      <c r="T9" s="185">
        <f>R9</f>
        <v>8933.3165800000006</v>
      </c>
      <c r="U9" s="185">
        <v>35914.769999999997</v>
      </c>
      <c r="V9" s="185">
        <v>0</v>
      </c>
      <c r="W9" s="185">
        <f>SUM(T9:V9)</f>
        <v>44848.086579999996</v>
      </c>
      <c r="X9" s="186"/>
      <c r="Y9" s="185">
        <f>W9</f>
        <v>44848.086579999996</v>
      </c>
      <c r="Z9" s="185">
        <v>29075.97</v>
      </c>
      <c r="AA9" s="185">
        <v>0</v>
      </c>
      <c r="AB9" s="185">
        <f>SUM(Y9:AA9)</f>
        <v>73924.056580000004</v>
      </c>
    </row>
    <row r="10" spans="3:29" outlineLevel="1" x14ac:dyDescent="0.35">
      <c r="C10" s="163" t="s">
        <v>72</v>
      </c>
      <c r="E10" s="183">
        <f>E9-E8</f>
        <v>0</v>
      </c>
      <c r="F10" s="183">
        <f>F9-F8</f>
        <v>0</v>
      </c>
      <c r="G10" s="183">
        <f>G9-G8</f>
        <v>0</v>
      </c>
      <c r="H10" s="183">
        <f>H9-H8</f>
        <v>0</v>
      </c>
      <c r="I10" s="184"/>
      <c r="J10" s="183">
        <f>J9-J8</f>
        <v>0</v>
      </c>
      <c r="K10" s="183">
        <f>K9-K8</f>
        <v>0</v>
      </c>
      <c r="L10" s="183">
        <f>L9-L8</f>
        <v>0</v>
      </c>
      <c r="M10" s="183">
        <f>M9-M8</f>
        <v>0</v>
      </c>
      <c r="N10" s="184"/>
      <c r="O10" s="183">
        <f>O9-O8</f>
        <v>0</v>
      </c>
      <c r="P10" s="183">
        <f>P9-P8</f>
        <v>0</v>
      </c>
      <c r="Q10" s="183">
        <f>Q9-Q8</f>
        <v>0</v>
      </c>
      <c r="R10" s="183">
        <f>R9-R8</f>
        <v>0</v>
      </c>
      <c r="S10" s="184"/>
      <c r="T10" s="183">
        <f>T9-T8</f>
        <v>0</v>
      </c>
      <c r="U10" s="183">
        <f>U9-U8</f>
        <v>0</v>
      </c>
      <c r="V10" s="183">
        <f>V9-V8</f>
        <v>0</v>
      </c>
      <c r="W10" s="183">
        <f>W9-W8</f>
        <v>0</v>
      </c>
      <c r="X10" s="184"/>
      <c r="Y10" s="183">
        <f>Y9-Y8</f>
        <v>0</v>
      </c>
      <c r="Z10" s="183">
        <f>Z9-Z8</f>
        <v>0</v>
      </c>
      <c r="AA10" s="183">
        <f>AA9-AA8</f>
        <v>73924.056580000004</v>
      </c>
      <c r="AB10" s="183">
        <f>AB9-AB8</f>
        <v>73924.056580000004</v>
      </c>
    </row>
    <row r="11" spans="3:29" outlineLevel="1" x14ac:dyDescent="0.35"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</row>
    <row r="12" spans="3:29" outlineLevel="1" x14ac:dyDescent="0.35">
      <c r="C12" s="155" t="s">
        <v>249</v>
      </c>
      <c r="D12" s="155"/>
      <c r="E12" s="188"/>
      <c r="F12" s="188"/>
      <c r="G12" s="188"/>
      <c r="H12" s="188"/>
      <c r="I12" s="189"/>
      <c r="J12" s="188"/>
      <c r="K12" s="188"/>
      <c r="L12" s="188"/>
      <c r="M12" s="188"/>
      <c r="N12" s="189"/>
      <c r="O12" s="188"/>
      <c r="P12" s="188"/>
      <c r="Q12" s="188"/>
      <c r="R12" s="188"/>
      <c r="S12" s="189"/>
      <c r="T12" s="188"/>
      <c r="U12" s="188"/>
      <c r="V12" s="188"/>
      <c r="W12" s="188"/>
      <c r="X12" s="189"/>
      <c r="Y12" s="188"/>
      <c r="Z12" s="188"/>
      <c r="AA12" s="188"/>
      <c r="AB12" s="188"/>
    </row>
    <row r="13" spans="3:29" ht="3.5" customHeight="1" outlineLevel="1" x14ac:dyDescent="0.35">
      <c r="C13" s="155"/>
      <c r="D13" s="155"/>
      <c r="E13" s="188"/>
      <c r="F13" s="188"/>
      <c r="G13" s="188"/>
      <c r="H13" s="188"/>
      <c r="I13" s="189"/>
      <c r="J13" s="188"/>
      <c r="K13" s="188"/>
      <c r="L13" s="188"/>
      <c r="M13" s="188"/>
      <c r="N13" s="189"/>
      <c r="O13" s="188"/>
      <c r="P13" s="188"/>
      <c r="Q13" s="188"/>
      <c r="R13" s="188"/>
      <c r="S13" s="189"/>
      <c r="T13" s="188"/>
      <c r="U13" s="188"/>
      <c r="V13" s="188"/>
      <c r="W13" s="188"/>
      <c r="X13" s="189"/>
      <c r="Y13" s="188"/>
      <c r="Z13" s="188"/>
      <c r="AA13" s="188"/>
      <c r="AB13" s="188"/>
    </row>
    <row r="14" spans="3:29" outlineLevel="1" x14ac:dyDescent="0.35">
      <c r="C14" s="163" t="s">
        <v>0</v>
      </c>
      <c r="E14" s="183">
        <v>0</v>
      </c>
      <c r="F14" s="183">
        <v>0</v>
      </c>
      <c r="G14" s="183">
        <v>0</v>
      </c>
      <c r="H14" s="183">
        <v>0</v>
      </c>
      <c r="I14" s="184"/>
      <c r="J14" s="183">
        <v>0</v>
      </c>
      <c r="K14" s="183">
        <v>200.16482000000002</v>
      </c>
      <c r="L14" s="183">
        <v>0</v>
      </c>
      <c r="M14" s="183">
        <v>200.16482000000002</v>
      </c>
      <c r="N14" s="184"/>
      <c r="O14" s="183">
        <v>200.16482000000002</v>
      </c>
      <c r="P14" s="183">
        <v>1500</v>
      </c>
      <c r="Q14" s="183">
        <v>0</v>
      </c>
      <c r="R14" s="183">
        <v>1700.16482</v>
      </c>
      <c r="S14" s="184"/>
      <c r="T14" s="183">
        <v>1700.16482</v>
      </c>
      <c r="U14" s="183">
        <v>2500</v>
      </c>
      <c r="V14" s="183">
        <v>0</v>
      </c>
      <c r="W14" s="183">
        <v>4200.16482</v>
      </c>
      <c r="X14" s="184"/>
      <c r="Y14" s="183">
        <v>4200.16482</v>
      </c>
      <c r="Z14" s="183">
        <v>50000</v>
      </c>
      <c r="AA14" s="183">
        <v>0</v>
      </c>
      <c r="AB14" s="183">
        <v>54200.164819999998</v>
      </c>
    </row>
    <row r="15" spans="3:29" outlineLevel="1" x14ac:dyDescent="0.35">
      <c r="C15" s="163" t="s">
        <v>1</v>
      </c>
      <c r="E15" s="185">
        <v>0</v>
      </c>
      <c r="F15" s="185">
        <v>0</v>
      </c>
      <c r="G15" s="185">
        <v>0</v>
      </c>
      <c r="H15" s="185">
        <v>0</v>
      </c>
      <c r="I15" s="186"/>
      <c r="J15" s="185">
        <v>0</v>
      </c>
      <c r="K15" s="185">
        <v>200.16482000000002</v>
      </c>
      <c r="L15" s="185">
        <v>0</v>
      </c>
      <c r="M15" s="185">
        <v>200.16482000000002</v>
      </c>
      <c r="N15" s="186"/>
      <c r="O15" s="185">
        <v>200.16482000000002</v>
      </c>
      <c r="P15" s="185">
        <v>1460.9951799999999</v>
      </c>
      <c r="Q15" s="185">
        <v>0</v>
      </c>
      <c r="R15" s="185">
        <v>1661.1599999999999</v>
      </c>
      <c r="S15" s="186"/>
      <c r="T15" s="185">
        <v>1661.1599999999999</v>
      </c>
      <c r="U15" s="185">
        <v>12982</v>
      </c>
      <c r="V15" s="185">
        <v>0</v>
      </c>
      <c r="W15" s="185">
        <v>14643.16</v>
      </c>
      <c r="X15" s="186"/>
      <c r="Y15" s="185">
        <v>14643.16</v>
      </c>
      <c r="Z15" s="185">
        <v>51313</v>
      </c>
      <c r="AA15" s="185">
        <v>-56873.19</v>
      </c>
      <c r="AB15" s="185">
        <v>9082.9700000000012</v>
      </c>
    </row>
    <row r="16" spans="3:29" outlineLevel="1" x14ac:dyDescent="0.35">
      <c r="C16" s="163" t="s">
        <v>72</v>
      </c>
      <c r="E16" s="183">
        <f>E15-E14</f>
        <v>0</v>
      </c>
      <c r="F16" s="183">
        <f>F15-F14</f>
        <v>0</v>
      </c>
      <c r="G16" s="183">
        <f>G15-G14</f>
        <v>0</v>
      </c>
      <c r="H16" s="183">
        <f>H15-H14</f>
        <v>0</v>
      </c>
      <c r="I16" s="184"/>
      <c r="J16" s="183">
        <f>J15-J14</f>
        <v>0</v>
      </c>
      <c r="K16" s="183">
        <f>K15-K14</f>
        <v>0</v>
      </c>
      <c r="L16" s="183">
        <f>L15-L14</f>
        <v>0</v>
      </c>
      <c r="M16" s="183">
        <f>M15-M14</f>
        <v>0</v>
      </c>
      <c r="N16" s="184"/>
      <c r="O16" s="183">
        <f>O15-O14</f>
        <v>0</v>
      </c>
      <c r="P16" s="183">
        <f>P15-P14</f>
        <v>-39.004820000000109</v>
      </c>
      <c r="Q16" s="183">
        <f>Q15-Q14</f>
        <v>0</v>
      </c>
      <c r="R16" s="183">
        <f>R15-R14</f>
        <v>-39.004820000000109</v>
      </c>
      <c r="S16" s="184"/>
      <c r="T16" s="183">
        <f>T15-T14</f>
        <v>-39.004820000000109</v>
      </c>
      <c r="U16" s="183">
        <f>U15-U14</f>
        <v>10482</v>
      </c>
      <c r="V16" s="183">
        <f>V15-V14</f>
        <v>0</v>
      </c>
      <c r="W16" s="183">
        <f>W15-W14</f>
        <v>10442.99518</v>
      </c>
      <c r="X16" s="184"/>
      <c r="Y16" s="183">
        <f>Y15-Y14</f>
        <v>10442.99518</v>
      </c>
      <c r="Z16" s="183">
        <f>Z15-Z14</f>
        <v>1313</v>
      </c>
      <c r="AA16" s="183">
        <f>AA15-AA14</f>
        <v>-56873.19</v>
      </c>
      <c r="AB16" s="183">
        <f>AB15-AB14</f>
        <v>-45117.194819999997</v>
      </c>
    </row>
    <row r="17" spans="3:29" outlineLevel="1" x14ac:dyDescent="0.35"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</row>
    <row r="18" spans="3:29" outlineLevel="1" x14ac:dyDescent="0.35">
      <c r="C18" s="155" t="s">
        <v>206</v>
      </c>
      <c r="D18" s="155"/>
      <c r="E18" s="188"/>
      <c r="F18" s="188"/>
      <c r="G18" s="188"/>
      <c r="H18" s="188"/>
      <c r="I18" s="189"/>
      <c r="J18" s="188"/>
      <c r="K18" s="188"/>
      <c r="L18" s="188"/>
      <c r="M18" s="188"/>
      <c r="N18" s="189"/>
      <c r="O18" s="188"/>
      <c r="P18" s="188"/>
      <c r="Q18" s="188"/>
      <c r="R18" s="188"/>
      <c r="S18" s="189"/>
      <c r="T18" s="188"/>
      <c r="U18" s="188"/>
      <c r="V18" s="188"/>
      <c r="W18" s="188"/>
      <c r="X18" s="189"/>
      <c r="Y18" s="188"/>
      <c r="Z18" s="188"/>
      <c r="AA18" s="188"/>
      <c r="AB18" s="188"/>
    </row>
    <row r="19" spans="3:29" ht="3.5" customHeight="1" outlineLevel="1" x14ac:dyDescent="0.35">
      <c r="C19" s="155"/>
      <c r="D19" s="155"/>
      <c r="E19" s="188"/>
      <c r="F19" s="188"/>
      <c r="G19" s="188"/>
      <c r="H19" s="188"/>
      <c r="I19" s="189"/>
      <c r="J19" s="188"/>
      <c r="K19" s="188"/>
      <c r="L19" s="188"/>
      <c r="M19" s="188"/>
      <c r="N19" s="189"/>
      <c r="O19" s="188"/>
      <c r="P19" s="188"/>
      <c r="Q19" s="188"/>
      <c r="R19" s="188"/>
      <c r="S19" s="189"/>
      <c r="T19" s="188"/>
      <c r="U19" s="188"/>
      <c r="V19" s="188"/>
      <c r="W19" s="188"/>
      <c r="X19" s="189"/>
      <c r="Y19" s="188"/>
      <c r="Z19" s="188"/>
      <c r="AA19" s="188"/>
      <c r="AB19" s="188"/>
    </row>
    <row r="20" spans="3:29" outlineLevel="1" x14ac:dyDescent="0.35">
      <c r="C20" s="163" t="s">
        <v>0</v>
      </c>
      <c r="E20" s="183">
        <v>6297.31178</v>
      </c>
      <c r="F20" s="183">
        <v>31122.79564</v>
      </c>
      <c r="G20" s="183">
        <v>-122.43858</v>
      </c>
      <c r="H20" s="183">
        <f>SUM(E20:G20)</f>
        <v>37297.668839999998</v>
      </c>
      <c r="I20" s="184"/>
      <c r="J20" s="183">
        <f>H20</f>
        <v>37297.668839999998</v>
      </c>
      <c r="K20" s="183">
        <v>14406.037689999999</v>
      </c>
      <c r="L20" s="183">
        <v>0</v>
      </c>
      <c r="M20" s="183">
        <f>SUM(J20:L20)</f>
        <v>51703.706529999996</v>
      </c>
      <c r="N20" s="184"/>
      <c r="O20" s="183">
        <f>M20</f>
        <v>51703.706529999996</v>
      </c>
      <c r="P20" s="183">
        <v>10516</v>
      </c>
      <c r="Q20" s="183">
        <v>-62219.706530000003</v>
      </c>
      <c r="R20" s="183">
        <f>SUM(O20:Q20)</f>
        <v>0</v>
      </c>
      <c r="S20" s="184"/>
      <c r="T20" s="183">
        <f>R20</f>
        <v>0</v>
      </c>
      <c r="U20" s="183">
        <v>0</v>
      </c>
      <c r="V20" s="183">
        <v>0</v>
      </c>
      <c r="W20" s="183">
        <f>SUM(T20:V20)</f>
        <v>0</v>
      </c>
      <c r="X20" s="184"/>
      <c r="Y20" s="183">
        <f>W20</f>
        <v>0</v>
      </c>
      <c r="Z20" s="183">
        <v>0</v>
      </c>
      <c r="AA20" s="183">
        <v>0</v>
      </c>
      <c r="AB20" s="183">
        <f>SUM(Y20:AA20)</f>
        <v>0</v>
      </c>
    </row>
    <row r="21" spans="3:29" outlineLevel="1" x14ac:dyDescent="0.35">
      <c r="C21" s="163" t="s">
        <v>1</v>
      </c>
      <c r="E21" s="185">
        <v>6297.31178</v>
      </c>
      <c r="F21" s="185">
        <v>31122.79564</v>
      </c>
      <c r="G21" s="185">
        <v>0</v>
      </c>
      <c r="H21" s="185">
        <f>SUM(E21:G21)</f>
        <v>37420.10742</v>
      </c>
      <c r="I21" s="186"/>
      <c r="J21" s="185">
        <f>H21</f>
        <v>37420.10742</v>
      </c>
      <c r="K21" s="185">
        <v>14442.037689999999</v>
      </c>
      <c r="L21" s="185">
        <v>0</v>
      </c>
      <c r="M21" s="185">
        <f>SUM(J21:L21)</f>
        <v>51862.145109999998</v>
      </c>
      <c r="N21" s="186"/>
      <c r="O21" s="185">
        <f>M21</f>
        <v>51862.145109999998</v>
      </c>
      <c r="P21" s="185">
        <v>10480</v>
      </c>
      <c r="Q21" s="185">
        <f>-61350.75091-868.95562-122.43858</f>
        <v>-62342.145110000005</v>
      </c>
      <c r="R21" s="185">
        <f>SUM(O21:Q21)</f>
        <v>0</v>
      </c>
      <c r="S21" s="186"/>
      <c r="T21" s="185">
        <f>R21</f>
        <v>0</v>
      </c>
      <c r="U21" s="185">
        <v>0</v>
      </c>
      <c r="V21" s="185">
        <v>0</v>
      </c>
      <c r="W21" s="185">
        <f>SUM(T21:V21)</f>
        <v>0</v>
      </c>
      <c r="X21" s="186"/>
      <c r="Y21" s="185">
        <f>W21</f>
        <v>0</v>
      </c>
      <c r="Z21" s="185">
        <v>0</v>
      </c>
      <c r="AA21" s="185">
        <v>0</v>
      </c>
      <c r="AB21" s="185">
        <f>SUM(Y21:AA21)</f>
        <v>0</v>
      </c>
    </row>
    <row r="22" spans="3:29" outlineLevel="1" x14ac:dyDescent="0.35">
      <c r="C22" s="163" t="s">
        <v>72</v>
      </c>
      <c r="E22" s="183">
        <f>E21-E20</f>
        <v>0</v>
      </c>
      <c r="F22" s="183">
        <f>F21-F20</f>
        <v>0</v>
      </c>
      <c r="G22" s="183">
        <f>G21-G20</f>
        <v>122.43858</v>
      </c>
      <c r="H22" s="183">
        <f>H21-H20</f>
        <v>122.43858000000182</v>
      </c>
      <c r="I22" s="184"/>
      <c r="J22" s="183">
        <f>J21-J20</f>
        <v>122.43858000000182</v>
      </c>
      <c r="K22" s="183">
        <f>K21-K20</f>
        <v>36</v>
      </c>
      <c r="L22" s="183">
        <f>L21-L20</f>
        <v>0</v>
      </c>
      <c r="M22" s="183">
        <f>M21-M20</f>
        <v>158.43858000000182</v>
      </c>
      <c r="N22" s="184"/>
      <c r="O22" s="183">
        <f>O21-O20</f>
        <v>158.43858000000182</v>
      </c>
      <c r="P22" s="183">
        <f>P21-P20</f>
        <v>-36</v>
      </c>
      <c r="Q22" s="183">
        <f>Q21-Q20</f>
        <v>-122.43858000000182</v>
      </c>
      <c r="R22" s="183">
        <f>R21-R20</f>
        <v>0</v>
      </c>
      <c r="S22" s="184"/>
      <c r="T22" s="183">
        <f>T21-T20</f>
        <v>0</v>
      </c>
      <c r="U22" s="183">
        <f>U21-U20</f>
        <v>0</v>
      </c>
      <c r="V22" s="183">
        <f>V21-V20</f>
        <v>0</v>
      </c>
      <c r="W22" s="183">
        <f>W21-W20</f>
        <v>0</v>
      </c>
      <c r="X22" s="184"/>
      <c r="Y22" s="183">
        <f>Y21-Y20</f>
        <v>0</v>
      </c>
      <c r="Z22" s="183">
        <f>Z21-Z20</f>
        <v>0</v>
      </c>
      <c r="AA22" s="183">
        <f>AA21-AA20</f>
        <v>0</v>
      </c>
      <c r="AB22" s="183">
        <f>AB21-AB20</f>
        <v>0</v>
      </c>
    </row>
    <row r="23" spans="3:29" outlineLevel="1" x14ac:dyDescent="0.35"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</row>
    <row r="24" spans="3:29" outlineLevel="1" x14ac:dyDescent="0.35">
      <c r="C24" s="155" t="s">
        <v>237</v>
      </c>
      <c r="D24" s="155"/>
      <c r="E24" s="188"/>
      <c r="F24" s="188"/>
      <c r="G24" s="188"/>
      <c r="H24" s="188"/>
      <c r="I24" s="189"/>
      <c r="J24" s="188"/>
      <c r="K24" s="188"/>
      <c r="L24" s="188"/>
      <c r="M24" s="188"/>
      <c r="N24" s="189"/>
      <c r="O24" s="188"/>
      <c r="P24" s="188"/>
      <c r="Q24" s="188"/>
      <c r="R24" s="188"/>
      <c r="S24" s="189"/>
      <c r="T24" s="188"/>
      <c r="U24" s="188"/>
      <c r="V24" s="188"/>
      <c r="W24" s="188"/>
      <c r="X24" s="189"/>
      <c r="Y24" s="188"/>
      <c r="Z24" s="188"/>
      <c r="AA24" s="188"/>
      <c r="AB24" s="188"/>
    </row>
    <row r="25" spans="3:29" ht="3.5" customHeight="1" outlineLevel="1" x14ac:dyDescent="0.35">
      <c r="C25" s="155"/>
      <c r="D25" s="155"/>
      <c r="E25" s="188"/>
      <c r="F25" s="188"/>
      <c r="G25" s="188"/>
      <c r="H25" s="188"/>
      <c r="I25" s="189"/>
      <c r="J25" s="188"/>
      <c r="K25" s="188"/>
      <c r="L25" s="188"/>
      <c r="M25" s="188"/>
      <c r="N25" s="189"/>
      <c r="O25" s="188"/>
      <c r="P25" s="188"/>
      <c r="Q25" s="188"/>
      <c r="R25" s="188"/>
      <c r="S25" s="189"/>
      <c r="T25" s="188"/>
      <c r="U25" s="188"/>
      <c r="V25" s="188"/>
      <c r="W25" s="188"/>
      <c r="X25" s="189"/>
      <c r="Y25" s="188"/>
      <c r="Z25" s="188"/>
      <c r="AA25" s="188"/>
      <c r="AB25" s="188"/>
    </row>
    <row r="26" spans="3:29" outlineLevel="1" x14ac:dyDescent="0.35">
      <c r="C26" s="163" t="s">
        <v>0</v>
      </c>
      <c r="E26" s="183">
        <v>64.343230000000005</v>
      </c>
      <c r="F26" s="183">
        <v>850.47591</v>
      </c>
      <c r="G26" s="183">
        <v>-20.43516</v>
      </c>
      <c r="H26" s="183">
        <v>894.38398000000007</v>
      </c>
      <c r="I26" s="184"/>
      <c r="J26" s="183">
        <v>894.38398000000007</v>
      </c>
      <c r="K26" s="183">
        <v>545.70121999999992</v>
      </c>
      <c r="L26" s="183">
        <v>0</v>
      </c>
      <c r="M26" s="183">
        <v>1440.0852</v>
      </c>
      <c r="N26" s="184"/>
      <c r="O26" s="183">
        <v>1440.0852</v>
      </c>
      <c r="P26" s="183">
        <v>200</v>
      </c>
      <c r="Q26" s="183">
        <v>-1640.0852</v>
      </c>
      <c r="R26" s="183">
        <v>0</v>
      </c>
      <c r="S26" s="184"/>
      <c r="T26" s="183">
        <v>0</v>
      </c>
      <c r="U26" s="183">
        <v>0</v>
      </c>
      <c r="V26" s="183">
        <v>0</v>
      </c>
      <c r="W26" s="183">
        <v>0</v>
      </c>
      <c r="X26" s="184"/>
      <c r="Y26" s="183">
        <v>0</v>
      </c>
      <c r="Z26" s="183">
        <v>0</v>
      </c>
      <c r="AA26" s="183">
        <v>0</v>
      </c>
      <c r="AB26" s="183">
        <v>0</v>
      </c>
    </row>
    <row r="27" spans="3:29" outlineLevel="1" x14ac:dyDescent="0.35">
      <c r="C27" s="163" t="s">
        <v>1</v>
      </c>
      <c r="E27" s="185">
        <v>64.343230000000005</v>
      </c>
      <c r="F27" s="185">
        <v>850.47591</v>
      </c>
      <c r="G27" s="185">
        <v>-20.43516</v>
      </c>
      <c r="H27" s="185">
        <v>894.38398000000007</v>
      </c>
      <c r="I27" s="186"/>
      <c r="J27" s="185">
        <v>894.38398000000007</v>
      </c>
      <c r="K27" s="185">
        <v>545.70121999999992</v>
      </c>
      <c r="L27" s="185">
        <v>0</v>
      </c>
      <c r="M27" s="185">
        <v>1440.0852</v>
      </c>
      <c r="N27" s="186"/>
      <c r="O27" s="185">
        <v>1440.0852</v>
      </c>
      <c r="P27" s="185">
        <v>200</v>
      </c>
      <c r="Q27" s="185">
        <v>0</v>
      </c>
      <c r="R27" s="185">
        <v>1640.0852</v>
      </c>
      <c r="S27" s="186"/>
      <c r="T27" s="185">
        <v>1640.0852</v>
      </c>
      <c r="U27" s="185">
        <v>0</v>
      </c>
      <c r="V27" s="185">
        <v>0</v>
      </c>
      <c r="W27" s="185">
        <v>1640.0852</v>
      </c>
      <c r="X27" s="186"/>
      <c r="Y27" s="185">
        <v>1640.0852</v>
      </c>
      <c r="Z27" s="185">
        <v>0</v>
      </c>
      <c r="AA27" s="185">
        <v>0</v>
      </c>
      <c r="AB27" s="185">
        <v>1640.0852</v>
      </c>
    </row>
    <row r="28" spans="3:29" outlineLevel="1" x14ac:dyDescent="0.35">
      <c r="C28" s="163" t="s">
        <v>72</v>
      </c>
      <c r="E28" s="183">
        <f>E27-E26</f>
        <v>0</v>
      </c>
      <c r="F28" s="183">
        <f>F27-F26</f>
        <v>0</v>
      </c>
      <c r="G28" s="183">
        <f>G27-G26</f>
        <v>0</v>
      </c>
      <c r="H28" s="183">
        <f>H27-H26</f>
        <v>0</v>
      </c>
      <c r="I28" s="184"/>
      <c r="J28" s="183">
        <f>J27-J26</f>
        <v>0</v>
      </c>
      <c r="K28" s="183">
        <f>K27-K26</f>
        <v>0</v>
      </c>
      <c r="L28" s="183">
        <f>L27-L26</f>
        <v>0</v>
      </c>
      <c r="M28" s="183">
        <f>M27-M26</f>
        <v>0</v>
      </c>
      <c r="N28" s="184"/>
      <c r="O28" s="183">
        <f>O27-O26</f>
        <v>0</v>
      </c>
      <c r="P28" s="183">
        <f>P27-P26</f>
        <v>0</v>
      </c>
      <c r="Q28" s="183">
        <f>Q27-Q26</f>
        <v>1640.0852</v>
      </c>
      <c r="R28" s="183">
        <f>R27-R26</f>
        <v>1640.0852</v>
      </c>
      <c r="S28" s="184"/>
      <c r="T28" s="183">
        <f>T27-T26</f>
        <v>1640.0852</v>
      </c>
      <c r="U28" s="183">
        <f>U27-U26</f>
        <v>0</v>
      </c>
      <c r="V28" s="183">
        <f>V27-V26</f>
        <v>0</v>
      </c>
      <c r="W28" s="183">
        <f>W27-W26</f>
        <v>1640.0852</v>
      </c>
      <c r="X28" s="184"/>
      <c r="Y28" s="183">
        <f>Y27-Y26</f>
        <v>1640.0852</v>
      </c>
      <c r="Z28" s="183">
        <f>Z27-Z26</f>
        <v>0</v>
      </c>
      <c r="AA28" s="183">
        <f>AA27-AA26</f>
        <v>0</v>
      </c>
      <c r="AB28" s="183">
        <f>AB27-AB26</f>
        <v>1640.0852</v>
      </c>
    </row>
    <row r="29" spans="3:29" outlineLevel="1" x14ac:dyDescent="0.35"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</row>
    <row r="30" spans="3:29" outlineLevel="1" x14ac:dyDescent="0.35">
      <c r="C30" s="155" t="s">
        <v>227</v>
      </c>
      <c r="D30" s="155"/>
      <c r="E30" s="188"/>
      <c r="F30" s="188"/>
      <c r="G30" s="188"/>
      <c r="H30" s="188"/>
      <c r="I30" s="189"/>
      <c r="J30" s="188"/>
      <c r="K30" s="188"/>
      <c r="L30" s="188"/>
      <c r="M30" s="188"/>
      <c r="N30" s="189"/>
      <c r="O30" s="188"/>
      <c r="P30" s="188"/>
      <c r="Q30" s="188"/>
      <c r="R30" s="188"/>
      <c r="S30" s="189"/>
      <c r="T30" s="188"/>
      <c r="U30" s="188"/>
      <c r="V30" s="188"/>
      <c r="W30" s="188"/>
      <c r="X30" s="189"/>
      <c r="Y30" s="188"/>
      <c r="Z30" s="188"/>
      <c r="AA30" s="188"/>
      <c r="AB30" s="188"/>
      <c r="AC30" s="161"/>
    </row>
    <row r="31" spans="3:29" ht="3.5" customHeight="1" outlineLevel="1" x14ac:dyDescent="0.35">
      <c r="C31" s="155"/>
      <c r="D31" s="155"/>
      <c r="E31" s="188"/>
      <c r="F31" s="188"/>
      <c r="G31" s="188"/>
      <c r="H31" s="188"/>
      <c r="I31" s="189"/>
      <c r="J31" s="188"/>
      <c r="K31" s="188"/>
      <c r="L31" s="188"/>
      <c r="M31" s="188"/>
      <c r="N31" s="189"/>
      <c r="O31" s="188"/>
      <c r="P31" s="188"/>
      <c r="Q31" s="188"/>
      <c r="R31" s="188"/>
      <c r="S31" s="189"/>
      <c r="T31" s="188"/>
      <c r="U31" s="188"/>
      <c r="V31" s="188"/>
      <c r="W31" s="188"/>
      <c r="X31" s="189"/>
      <c r="Y31" s="188"/>
      <c r="Z31" s="188"/>
      <c r="AA31" s="188"/>
      <c r="AB31" s="188"/>
      <c r="AC31" s="161"/>
    </row>
    <row r="32" spans="3:29" outlineLevel="1" x14ac:dyDescent="0.35">
      <c r="C32" s="163" t="s">
        <v>0</v>
      </c>
      <c r="E32" s="183">
        <v>1127.05225</v>
      </c>
      <c r="F32" s="183">
        <v>568.82801000000006</v>
      </c>
      <c r="G32" s="183">
        <v>-152.584</v>
      </c>
      <c r="H32" s="183">
        <v>1543.2962599999998</v>
      </c>
      <c r="I32" s="184"/>
      <c r="J32" s="183">
        <v>1543.2962599999998</v>
      </c>
      <c r="K32" s="183">
        <v>1111.8593899999998</v>
      </c>
      <c r="L32" s="183">
        <v>-2655.1556499999997</v>
      </c>
      <c r="M32" s="183">
        <v>0</v>
      </c>
      <c r="N32" s="184"/>
      <c r="O32" s="183">
        <v>0</v>
      </c>
      <c r="P32" s="183">
        <v>600</v>
      </c>
      <c r="Q32" s="183">
        <v>-600</v>
      </c>
      <c r="R32" s="183">
        <v>0</v>
      </c>
      <c r="S32" s="184"/>
      <c r="T32" s="183">
        <v>0</v>
      </c>
      <c r="U32" s="183">
        <v>600</v>
      </c>
      <c r="V32" s="183">
        <v>-600</v>
      </c>
      <c r="W32" s="183">
        <v>0</v>
      </c>
      <c r="X32" s="184"/>
      <c r="Y32" s="183">
        <v>0</v>
      </c>
      <c r="Z32" s="183">
        <v>600</v>
      </c>
      <c r="AA32" s="183">
        <v>-600</v>
      </c>
      <c r="AB32" s="183">
        <v>0</v>
      </c>
      <c r="AC32" s="165"/>
    </row>
    <row r="33" spans="3:29" outlineLevel="1" x14ac:dyDescent="0.35">
      <c r="C33" s="163" t="s">
        <v>1</v>
      </c>
      <c r="E33" s="183">
        <v>1127.05225</v>
      </c>
      <c r="F33" s="183">
        <v>568.82801000000006</v>
      </c>
      <c r="G33" s="183">
        <v>-152.584</v>
      </c>
      <c r="H33" s="183">
        <v>1543.2962599999998</v>
      </c>
      <c r="I33" s="184"/>
      <c r="J33" s="183">
        <v>1543.2962599999998</v>
      </c>
      <c r="K33" s="183">
        <v>1111.8593899999998</v>
      </c>
      <c r="L33" s="183">
        <v>-1174.0032099999999</v>
      </c>
      <c r="M33" s="183">
        <v>1481.1524399999998</v>
      </c>
      <c r="N33" s="184"/>
      <c r="O33" s="183">
        <v>1481.1524399999998</v>
      </c>
      <c r="P33" s="183">
        <v>600</v>
      </c>
      <c r="Q33" s="183">
        <v>-2081.1524399999998</v>
      </c>
      <c r="R33" s="183">
        <v>0</v>
      </c>
      <c r="S33" s="184"/>
      <c r="T33" s="183">
        <v>0</v>
      </c>
      <c r="U33" s="183">
        <v>600</v>
      </c>
      <c r="V33" s="183">
        <v>-600</v>
      </c>
      <c r="W33" s="183">
        <v>0</v>
      </c>
      <c r="X33" s="184"/>
      <c r="Y33" s="183">
        <v>0</v>
      </c>
      <c r="Z33" s="183">
        <v>600</v>
      </c>
      <c r="AA33" s="183">
        <v>-600</v>
      </c>
      <c r="AB33" s="183">
        <v>0</v>
      </c>
      <c r="AC33" s="164"/>
    </row>
    <row r="34" spans="3:29" outlineLevel="1" x14ac:dyDescent="0.35">
      <c r="C34" s="163" t="s">
        <v>72</v>
      </c>
      <c r="E34" s="183">
        <f>E33-E32</f>
        <v>0</v>
      </c>
      <c r="F34" s="183">
        <f>F33-F32</f>
        <v>0</v>
      </c>
      <c r="G34" s="183">
        <f>G33-G32</f>
        <v>0</v>
      </c>
      <c r="H34" s="183">
        <f>H33-H32</f>
        <v>0</v>
      </c>
      <c r="I34" s="184"/>
      <c r="J34" s="183">
        <f>J33-J32</f>
        <v>0</v>
      </c>
      <c r="K34" s="183">
        <f>K33-K32</f>
        <v>0</v>
      </c>
      <c r="L34" s="183">
        <f>L33-L32</f>
        <v>1481.1524399999998</v>
      </c>
      <c r="M34" s="183">
        <f>M33-M32</f>
        <v>1481.1524399999998</v>
      </c>
      <c r="N34" s="184"/>
      <c r="O34" s="183">
        <f>O33-O32</f>
        <v>1481.1524399999998</v>
      </c>
      <c r="P34" s="183">
        <f>P33-P32</f>
        <v>0</v>
      </c>
      <c r="Q34" s="183">
        <f>Q33-Q32</f>
        <v>-1481.1524399999998</v>
      </c>
      <c r="R34" s="183">
        <f>R33-R32</f>
        <v>0</v>
      </c>
      <c r="S34" s="184"/>
      <c r="T34" s="183">
        <f>T33-T32</f>
        <v>0</v>
      </c>
      <c r="U34" s="183">
        <f>U33-U32</f>
        <v>0</v>
      </c>
      <c r="V34" s="183">
        <f>V33-V32</f>
        <v>0</v>
      </c>
      <c r="W34" s="183">
        <f>W33-W32</f>
        <v>0</v>
      </c>
      <c r="X34" s="184"/>
      <c r="Y34" s="183">
        <f>Y33-Y32</f>
        <v>0</v>
      </c>
      <c r="Z34" s="183">
        <f>Z33-Z32</f>
        <v>0</v>
      </c>
      <c r="AA34" s="183">
        <f>AA33-AA32</f>
        <v>0</v>
      </c>
      <c r="AB34" s="183">
        <f>AB33-AB32</f>
        <v>0</v>
      </c>
      <c r="AC34" s="164"/>
    </row>
    <row r="35" spans="3:29" outlineLevel="1" x14ac:dyDescent="0.35"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</row>
    <row r="36" spans="3:29" outlineLevel="1" x14ac:dyDescent="0.35">
      <c r="C36" s="155" t="s">
        <v>229</v>
      </c>
      <c r="D36" s="155"/>
      <c r="E36" s="188"/>
      <c r="F36" s="188"/>
      <c r="G36" s="188"/>
      <c r="H36" s="188"/>
      <c r="I36" s="189"/>
      <c r="J36" s="188"/>
      <c r="K36" s="188"/>
      <c r="L36" s="188"/>
      <c r="M36" s="188"/>
      <c r="N36" s="189"/>
      <c r="O36" s="188"/>
      <c r="P36" s="188"/>
      <c r="Q36" s="188"/>
      <c r="R36" s="188"/>
      <c r="S36" s="189"/>
      <c r="T36" s="188"/>
      <c r="U36" s="188"/>
      <c r="V36" s="188"/>
      <c r="W36" s="188"/>
      <c r="X36" s="189"/>
      <c r="Y36" s="188"/>
      <c r="Z36" s="188"/>
      <c r="AA36" s="188"/>
      <c r="AB36" s="188"/>
    </row>
    <row r="37" spans="3:29" ht="3.5" customHeight="1" outlineLevel="1" x14ac:dyDescent="0.35">
      <c r="C37" s="155"/>
      <c r="D37" s="155"/>
      <c r="E37" s="188"/>
      <c r="F37" s="188"/>
      <c r="G37" s="188"/>
      <c r="H37" s="188"/>
      <c r="I37" s="189"/>
      <c r="J37" s="188"/>
      <c r="K37" s="188"/>
      <c r="L37" s="188"/>
      <c r="M37" s="188"/>
      <c r="N37" s="189"/>
      <c r="O37" s="188"/>
      <c r="P37" s="188"/>
      <c r="Q37" s="188"/>
      <c r="R37" s="188"/>
      <c r="S37" s="189"/>
      <c r="T37" s="188"/>
      <c r="U37" s="188"/>
      <c r="V37" s="188"/>
      <c r="W37" s="188"/>
      <c r="X37" s="189"/>
      <c r="Y37" s="188"/>
      <c r="Z37" s="188"/>
      <c r="AA37" s="188"/>
      <c r="AB37" s="188"/>
    </row>
    <row r="38" spans="3:29" outlineLevel="1" x14ac:dyDescent="0.35">
      <c r="C38" s="163" t="s">
        <v>0</v>
      </c>
      <c r="E38" s="183">
        <v>0</v>
      </c>
      <c r="F38" s="183">
        <v>18.75637</v>
      </c>
      <c r="G38" s="183">
        <v>-18.75637</v>
      </c>
      <c r="H38" s="183">
        <v>0</v>
      </c>
      <c r="I38" s="184"/>
      <c r="J38" s="183">
        <v>0</v>
      </c>
      <c r="K38" s="183">
        <v>18.292570000000001</v>
      </c>
      <c r="L38" s="183">
        <v>-18.292570000000001</v>
      </c>
      <c r="M38" s="183">
        <v>0</v>
      </c>
      <c r="N38" s="184"/>
      <c r="O38" s="183">
        <v>0</v>
      </c>
      <c r="P38" s="183">
        <v>10</v>
      </c>
      <c r="Q38" s="183">
        <v>-10</v>
      </c>
      <c r="R38" s="183">
        <v>0</v>
      </c>
      <c r="S38" s="184"/>
      <c r="T38" s="183">
        <v>0</v>
      </c>
      <c r="U38" s="183">
        <v>10</v>
      </c>
      <c r="V38" s="183">
        <v>-10</v>
      </c>
      <c r="W38" s="183">
        <v>0</v>
      </c>
      <c r="X38" s="184"/>
      <c r="Y38" s="183">
        <v>0</v>
      </c>
      <c r="Z38" s="183">
        <v>510</v>
      </c>
      <c r="AA38" s="183">
        <v>-510</v>
      </c>
      <c r="AB38" s="183">
        <v>0</v>
      </c>
    </row>
    <row r="39" spans="3:29" outlineLevel="1" x14ac:dyDescent="0.35">
      <c r="C39" s="163" t="s">
        <v>1</v>
      </c>
      <c r="E39" s="183">
        <v>0</v>
      </c>
      <c r="F39" s="183">
        <v>18.75637</v>
      </c>
      <c r="G39" s="183">
        <v>-18.75637</v>
      </c>
      <c r="H39" s="183">
        <v>0</v>
      </c>
      <c r="I39" s="184"/>
      <c r="J39" s="183">
        <v>0</v>
      </c>
      <c r="K39" s="183">
        <v>18.237580000000001</v>
      </c>
      <c r="L39" s="183">
        <v>-18.237580000000001</v>
      </c>
      <c r="M39" s="183">
        <v>0</v>
      </c>
      <c r="N39" s="184"/>
      <c r="O39" s="183">
        <v>0</v>
      </c>
      <c r="P39" s="183">
        <v>10</v>
      </c>
      <c r="Q39" s="183">
        <v>-10</v>
      </c>
      <c r="R39" s="183">
        <v>0</v>
      </c>
      <c r="S39" s="184"/>
      <c r="T39" s="183">
        <v>0</v>
      </c>
      <c r="U39" s="183">
        <v>10</v>
      </c>
      <c r="V39" s="183">
        <v>-10</v>
      </c>
      <c r="W39" s="183">
        <v>0</v>
      </c>
      <c r="X39" s="184"/>
      <c r="Y39" s="183">
        <v>0</v>
      </c>
      <c r="Z39" s="183">
        <v>510</v>
      </c>
      <c r="AA39" s="183">
        <v>-510</v>
      </c>
      <c r="AB39" s="183">
        <v>0</v>
      </c>
    </row>
    <row r="40" spans="3:29" outlineLevel="1" x14ac:dyDescent="0.35">
      <c r="C40" s="163" t="s">
        <v>72</v>
      </c>
      <c r="E40" s="183">
        <f>E39-E38</f>
        <v>0</v>
      </c>
      <c r="F40" s="183">
        <f>F39-F38</f>
        <v>0</v>
      </c>
      <c r="G40" s="183">
        <f>G39-G38</f>
        <v>0</v>
      </c>
      <c r="H40" s="183">
        <f>H39-H38</f>
        <v>0</v>
      </c>
      <c r="I40" s="184"/>
      <c r="J40" s="183">
        <f>J39-J38</f>
        <v>0</v>
      </c>
      <c r="K40" s="183">
        <f>K39-K38</f>
        <v>-5.4990000000000094E-2</v>
      </c>
      <c r="L40" s="183">
        <f>L39-L38</f>
        <v>5.4990000000000094E-2</v>
      </c>
      <c r="M40" s="183">
        <f>M39-M38</f>
        <v>0</v>
      </c>
      <c r="N40" s="184"/>
      <c r="O40" s="183">
        <f>O39-O38</f>
        <v>0</v>
      </c>
      <c r="P40" s="183">
        <f>P39-P38</f>
        <v>0</v>
      </c>
      <c r="Q40" s="183">
        <f>Q39-Q38</f>
        <v>0</v>
      </c>
      <c r="R40" s="183">
        <f>R39-R38</f>
        <v>0</v>
      </c>
      <c r="S40" s="184"/>
      <c r="T40" s="183">
        <f>T39-T38</f>
        <v>0</v>
      </c>
      <c r="U40" s="183">
        <f>U39-U38</f>
        <v>0</v>
      </c>
      <c r="V40" s="183">
        <f>V39-V38</f>
        <v>0</v>
      </c>
      <c r="W40" s="183">
        <f>W39-W38</f>
        <v>0</v>
      </c>
      <c r="X40" s="184"/>
      <c r="Y40" s="183">
        <f>Y39-Y38</f>
        <v>0</v>
      </c>
      <c r="Z40" s="183">
        <f>Z39-Z38</f>
        <v>0</v>
      </c>
      <c r="AA40" s="183">
        <f>AA39-AA38</f>
        <v>0</v>
      </c>
      <c r="AB40" s="183">
        <f>AB39-AB38</f>
        <v>0</v>
      </c>
    </row>
    <row r="41" spans="3:29" outlineLevel="1" x14ac:dyDescent="0.35"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</row>
    <row r="42" spans="3:29" outlineLevel="1" x14ac:dyDescent="0.35">
      <c r="C42" s="155" t="s">
        <v>233</v>
      </c>
      <c r="D42" s="155"/>
      <c r="E42" s="188"/>
      <c r="F42" s="188"/>
      <c r="G42" s="188"/>
      <c r="H42" s="188"/>
      <c r="I42" s="189"/>
      <c r="J42" s="188"/>
      <c r="K42" s="188"/>
      <c r="L42" s="188"/>
      <c r="M42" s="188"/>
      <c r="N42" s="189"/>
      <c r="O42" s="188"/>
      <c r="P42" s="188"/>
      <c r="Q42" s="188"/>
      <c r="R42" s="188"/>
      <c r="S42" s="189"/>
      <c r="T42" s="188"/>
      <c r="U42" s="188"/>
      <c r="V42" s="188"/>
      <c r="W42" s="188"/>
      <c r="X42" s="189"/>
      <c r="Y42" s="188"/>
      <c r="Z42" s="188"/>
      <c r="AA42" s="188"/>
      <c r="AB42" s="188"/>
    </row>
    <row r="43" spans="3:29" ht="3.5" customHeight="1" outlineLevel="1" x14ac:dyDescent="0.35">
      <c r="C43" s="155"/>
      <c r="D43" s="155"/>
      <c r="E43" s="188"/>
      <c r="F43" s="188"/>
      <c r="G43" s="188"/>
      <c r="H43" s="188"/>
      <c r="I43" s="189"/>
      <c r="J43" s="188"/>
      <c r="K43" s="188"/>
      <c r="L43" s="188"/>
      <c r="M43" s="188"/>
      <c r="N43" s="189"/>
      <c r="O43" s="188"/>
      <c r="P43" s="188"/>
      <c r="Q43" s="188"/>
      <c r="R43" s="188"/>
      <c r="S43" s="189"/>
      <c r="T43" s="188"/>
      <c r="U43" s="188"/>
      <c r="V43" s="188"/>
      <c r="W43" s="188"/>
      <c r="X43" s="189"/>
      <c r="Y43" s="188"/>
      <c r="Z43" s="188"/>
      <c r="AA43" s="188"/>
      <c r="AB43" s="188"/>
    </row>
    <row r="44" spans="3:29" outlineLevel="1" x14ac:dyDescent="0.35">
      <c r="C44" s="163" t="s">
        <v>0</v>
      </c>
      <c r="E44" s="183">
        <v>14.42651</v>
      </c>
      <c r="F44" s="183">
        <v>14.681790000000001</v>
      </c>
      <c r="G44" s="183">
        <v>0</v>
      </c>
      <c r="H44" s="183">
        <v>29.1083</v>
      </c>
      <c r="I44" s="184"/>
      <c r="J44" s="183">
        <v>29.1083</v>
      </c>
      <c r="K44" s="183">
        <v>51.348120000000002</v>
      </c>
      <c r="L44" s="183">
        <v>0</v>
      </c>
      <c r="M44" s="183">
        <v>80.456420000000008</v>
      </c>
      <c r="N44" s="184"/>
      <c r="O44" s="183">
        <v>80.456420000000008</v>
      </c>
      <c r="P44" s="183">
        <v>100</v>
      </c>
      <c r="Q44" s="183">
        <v>-180.45642000000001</v>
      </c>
      <c r="R44" s="183">
        <v>0</v>
      </c>
      <c r="S44" s="184"/>
      <c r="T44" s="183">
        <v>0</v>
      </c>
      <c r="U44" s="183">
        <v>100</v>
      </c>
      <c r="V44" s="183">
        <v>-100</v>
      </c>
      <c r="W44" s="183">
        <v>0</v>
      </c>
      <c r="X44" s="184"/>
      <c r="Y44" s="183">
        <v>0</v>
      </c>
      <c r="Z44" s="183">
        <v>100</v>
      </c>
      <c r="AA44" s="183">
        <v>-100</v>
      </c>
      <c r="AB44" s="183">
        <v>0</v>
      </c>
    </row>
    <row r="45" spans="3:29" outlineLevel="1" x14ac:dyDescent="0.35">
      <c r="C45" s="163" t="s">
        <v>1</v>
      </c>
      <c r="E45" s="185">
        <v>14.42651</v>
      </c>
      <c r="F45" s="185">
        <v>14.681790000000001</v>
      </c>
      <c r="G45" s="185">
        <v>0</v>
      </c>
      <c r="H45" s="185">
        <v>29.1083</v>
      </c>
      <c r="I45" s="186"/>
      <c r="J45" s="185">
        <v>29.1083</v>
      </c>
      <c r="K45" s="185">
        <v>51.348120000000002</v>
      </c>
      <c r="L45" s="185">
        <v>-48.387320000000003</v>
      </c>
      <c r="M45" s="185">
        <v>32.069100000000006</v>
      </c>
      <c r="N45" s="186"/>
      <c r="O45" s="185">
        <v>32.069100000000006</v>
      </c>
      <c r="P45" s="185">
        <v>100</v>
      </c>
      <c r="Q45" s="185">
        <v>-132.06909999999999</v>
      </c>
      <c r="R45" s="185">
        <v>0</v>
      </c>
      <c r="S45" s="186"/>
      <c r="T45" s="185">
        <v>0</v>
      </c>
      <c r="U45" s="185">
        <v>100</v>
      </c>
      <c r="V45" s="185">
        <v>-100</v>
      </c>
      <c r="W45" s="185">
        <v>0</v>
      </c>
      <c r="X45" s="186"/>
      <c r="Y45" s="185">
        <v>0</v>
      </c>
      <c r="Z45" s="185">
        <v>100</v>
      </c>
      <c r="AA45" s="185">
        <v>-100</v>
      </c>
      <c r="AB45" s="185">
        <v>0</v>
      </c>
    </row>
    <row r="46" spans="3:29" outlineLevel="1" x14ac:dyDescent="0.35">
      <c r="C46" s="163" t="s">
        <v>72</v>
      </c>
      <c r="E46" s="183">
        <f>E45-E44</f>
        <v>0</v>
      </c>
      <c r="F46" s="183">
        <f>F45-F44</f>
        <v>0</v>
      </c>
      <c r="G46" s="183">
        <f>G45-G44</f>
        <v>0</v>
      </c>
      <c r="H46" s="183">
        <f>H45-H44</f>
        <v>0</v>
      </c>
      <c r="I46" s="184"/>
      <c r="J46" s="183">
        <f>J45-J44</f>
        <v>0</v>
      </c>
      <c r="K46" s="183">
        <f>K45-K44</f>
        <v>0</v>
      </c>
      <c r="L46" s="183">
        <f>L45-L44</f>
        <v>-48.387320000000003</v>
      </c>
      <c r="M46" s="183">
        <f>M45-M44</f>
        <v>-48.387320000000003</v>
      </c>
      <c r="N46" s="184"/>
      <c r="O46" s="183">
        <f>O45-O44</f>
        <v>-48.387320000000003</v>
      </c>
      <c r="P46" s="183">
        <f>P45-P44</f>
        <v>0</v>
      </c>
      <c r="Q46" s="183">
        <f>Q45-Q44</f>
        <v>48.387320000000017</v>
      </c>
      <c r="R46" s="183">
        <f>R45-R44</f>
        <v>0</v>
      </c>
      <c r="S46" s="184"/>
      <c r="T46" s="183">
        <f>T45-T44</f>
        <v>0</v>
      </c>
      <c r="U46" s="183">
        <f>U45-U44</f>
        <v>0</v>
      </c>
      <c r="V46" s="183">
        <f>V45-V44</f>
        <v>0</v>
      </c>
      <c r="W46" s="183">
        <f>W45-W44</f>
        <v>0</v>
      </c>
      <c r="X46" s="184"/>
      <c r="Y46" s="183">
        <f>Y45-Y44</f>
        <v>0</v>
      </c>
      <c r="Z46" s="183">
        <f>Z45-Z44</f>
        <v>0</v>
      </c>
      <c r="AA46" s="183">
        <f>AA45-AA44</f>
        <v>0</v>
      </c>
      <c r="AB46" s="183">
        <f>AB45-AB44</f>
        <v>0</v>
      </c>
    </row>
    <row r="47" spans="3:29" outlineLevel="1" x14ac:dyDescent="0.35"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</row>
    <row r="48" spans="3:29" outlineLevel="1" x14ac:dyDescent="0.35">
      <c r="C48" s="155" t="s">
        <v>234</v>
      </c>
      <c r="D48" s="155"/>
      <c r="E48" s="188"/>
      <c r="F48" s="188"/>
      <c r="G48" s="188"/>
      <c r="H48" s="188"/>
      <c r="I48" s="189"/>
      <c r="J48" s="188"/>
      <c r="K48" s="188"/>
      <c r="L48" s="188"/>
      <c r="M48" s="188"/>
      <c r="N48" s="189"/>
      <c r="O48" s="188"/>
      <c r="P48" s="188"/>
      <c r="Q48" s="188"/>
      <c r="R48" s="188"/>
      <c r="S48" s="189"/>
      <c r="T48" s="188"/>
      <c r="U48" s="188"/>
      <c r="V48" s="188"/>
      <c r="W48" s="188"/>
      <c r="X48" s="189"/>
      <c r="Y48" s="188"/>
      <c r="Z48" s="188"/>
      <c r="AA48" s="188"/>
      <c r="AB48" s="188"/>
    </row>
    <row r="49" spans="3:28" ht="3.5" customHeight="1" outlineLevel="1" x14ac:dyDescent="0.35">
      <c r="C49" s="155"/>
      <c r="D49" s="155"/>
      <c r="E49" s="188"/>
      <c r="F49" s="188"/>
      <c r="G49" s="188"/>
      <c r="H49" s="188"/>
      <c r="I49" s="189"/>
      <c r="J49" s="188"/>
      <c r="K49" s="188"/>
      <c r="L49" s="188"/>
      <c r="M49" s="188"/>
      <c r="N49" s="189"/>
      <c r="O49" s="188"/>
      <c r="P49" s="188"/>
      <c r="Q49" s="188"/>
      <c r="R49" s="188"/>
      <c r="S49" s="189"/>
      <c r="T49" s="188"/>
      <c r="U49" s="188"/>
      <c r="V49" s="188"/>
      <c r="W49" s="188"/>
      <c r="X49" s="189"/>
      <c r="Y49" s="188"/>
      <c r="Z49" s="188"/>
      <c r="AA49" s="188"/>
      <c r="AB49" s="188"/>
    </row>
    <row r="50" spans="3:28" outlineLevel="1" x14ac:dyDescent="0.35">
      <c r="C50" s="163" t="s">
        <v>0</v>
      </c>
      <c r="E50" s="183">
        <v>3705.32953</v>
      </c>
      <c r="F50" s="183">
        <v>2816.3107</v>
      </c>
      <c r="G50" s="183">
        <v>-538.38585</v>
      </c>
      <c r="H50" s="183">
        <v>5983.2543800000003</v>
      </c>
      <c r="I50" s="184"/>
      <c r="J50" s="183">
        <v>5983.2543800000003</v>
      </c>
      <c r="K50" s="183">
        <v>-77.961860000000001</v>
      </c>
      <c r="L50" s="183">
        <v>-5905.29252</v>
      </c>
      <c r="M50" s="183">
        <v>0</v>
      </c>
      <c r="N50" s="184"/>
      <c r="O50" s="183">
        <v>0</v>
      </c>
      <c r="P50" s="183">
        <v>0</v>
      </c>
      <c r="Q50" s="183">
        <v>0</v>
      </c>
      <c r="R50" s="183">
        <v>0</v>
      </c>
      <c r="S50" s="184"/>
      <c r="T50" s="183">
        <v>0</v>
      </c>
      <c r="U50" s="183">
        <v>0</v>
      </c>
      <c r="V50" s="183">
        <v>0</v>
      </c>
      <c r="W50" s="183">
        <v>0</v>
      </c>
      <c r="X50" s="184"/>
      <c r="Y50" s="183">
        <v>0</v>
      </c>
      <c r="Z50" s="183">
        <v>0</v>
      </c>
      <c r="AA50" s="183">
        <v>0</v>
      </c>
      <c r="AB50" s="183">
        <v>0</v>
      </c>
    </row>
    <row r="51" spans="3:28" outlineLevel="1" x14ac:dyDescent="0.35">
      <c r="C51" s="163" t="s">
        <v>1</v>
      </c>
      <c r="E51" s="185">
        <v>3705.32953</v>
      </c>
      <c r="F51" s="185">
        <v>2816.3107</v>
      </c>
      <c r="G51" s="185">
        <v>-538.38585</v>
      </c>
      <c r="H51" s="185">
        <v>5983.2543800000003</v>
      </c>
      <c r="I51" s="186"/>
      <c r="J51" s="185">
        <v>5983.2543800000003</v>
      </c>
      <c r="K51" s="185">
        <v>-77.961860000000001</v>
      </c>
      <c r="L51" s="185">
        <v>0</v>
      </c>
      <c r="M51" s="185">
        <v>5905.29252</v>
      </c>
      <c r="N51" s="186"/>
      <c r="O51" s="185">
        <v>5905.29252</v>
      </c>
      <c r="P51" s="185">
        <v>0</v>
      </c>
      <c r="Q51" s="185">
        <v>-5905.29252</v>
      </c>
      <c r="R51" s="185">
        <v>0</v>
      </c>
      <c r="S51" s="186"/>
      <c r="T51" s="185">
        <v>0</v>
      </c>
      <c r="U51" s="185">
        <v>0</v>
      </c>
      <c r="V51" s="185">
        <v>0</v>
      </c>
      <c r="W51" s="185">
        <v>0</v>
      </c>
      <c r="X51" s="186"/>
      <c r="Y51" s="185">
        <v>0</v>
      </c>
      <c r="Z51" s="185">
        <v>0</v>
      </c>
      <c r="AA51" s="185">
        <v>0</v>
      </c>
      <c r="AB51" s="185">
        <v>0</v>
      </c>
    </row>
    <row r="52" spans="3:28" outlineLevel="1" x14ac:dyDescent="0.35">
      <c r="C52" s="163" t="s">
        <v>72</v>
      </c>
      <c r="E52" s="183">
        <f>E51-E50</f>
        <v>0</v>
      </c>
      <c r="F52" s="183">
        <f>F51-F50</f>
        <v>0</v>
      </c>
      <c r="G52" s="183">
        <f>G51-G50</f>
        <v>0</v>
      </c>
      <c r="H52" s="183">
        <f>H51-H50</f>
        <v>0</v>
      </c>
      <c r="I52" s="184"/>
      <c r="J52" s="183">
        <f>J51-J50</f>
        <v>0</v>
      </c>
      <c r="K52" s="183">
        <f>K51-K50</f>
        <v>0</v>
      </c>
      <c r="L52" s="183">
        <f>L51-L50</f>
        <v>5905.29252</v>
      </c>
      <c r="M52" s="183">
        <f>M51-M50</f>
        <v>5905.29252</v>
      </c>
      <c r="N52" s="184"/>
      <c r="O52" s="183">
        <f>O51-O50</f>
        <v>5905.29252</v>
      </c>
      <c r="P52" s="183">
        <f>P51-P50</f>
        <v>0</v>
      </c>
      <c r="Q52" s="183">
        <f>Q51-Q50</f>
        <v>-5905.29252</v>
      </c>
      <c r="R52" s="183">
        <f>R51-R50</f>
        <v>0</v>
      </c>
      <c r="S52" s="184"/>
      <c r="T52" s="183">
        <f>T51-T50</f>
        <v>0</v>
      </c>
      <c r="U52" s="183">
        <f>U51-U50</f>
        <v>0</v>
      </c>
      <c r="V52" s="183">
        <f>V51-V50</f>
        <v>0</v>
      </c>
      <c r="W52" s="183">
        <f>W51-W50</f>
        <v>0</v>
      </c>
      <c r="X52" s="184"/>
      <c r="Y52" s="183">
        <f>Y51-Y50</f>
        <v>0</v>
      </c>
      <c r="Z52" s="183">
        <f>Z51-Z50</f>
        <v>0</v>
      </c>
      <c r="AA52" s="183">
        <f>AA51-AA50</f>
        <v>0</v>
      </c>
      <c r="AB52" s="183">
        <f>AB51-AB50</f>
        <v>0</v>
      </c>
    </row>
    <row r="53" spans="3:28" outlineLevel="1" x14ac:dyDescent="0.35"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</row>
    <row r="54" spans="3:28" outlineLevel="1" x14ac:dyDescent="0.35">
      <c r="C54" s="155" t="s">
        <v>182</v>
      </c>
      <c r="D54" s="155"/>
      <c r="E54" s="188"/>
      <c r="F54" s="188"/>
      <c r="G54" s="188"/>
      <c r="H54" s="188"/>
      <c r="I54" s="189"/>
      <c r="J54" s="188"/>
      <c r="K54" s="188"/>
      <c r="L54" s="188"/>
      <c r="M54" s="188"/>
      <c r="N54" s="189"/>
      <c r="O54" s="188"/>
      <c r="P54" s="188"/>
      <c r="Q54" s="188"/>
      <c r="R54" s="188"/>
      <c r="S54" s="189"/>
      <c r="T54" s="188"/>
      <c r="U54" s="188"/>
      <c r="V54" s="188"/>
      <c r="W54" s="188"/>
      <c r="X54" s="189"/>
      <c r="Y54" s="188"/>
      <c r="Z54" s="188"/>
      <c r="AA54" s="188"/>
      <c r="AB54" s="188"/>
    </row>
    <row r="55" spans="3:28" ht="3.5" customHeight="1" outlineLevel="1" x14ac:dyDescent="0.35">
      <c r="C55" s="155"/>
      <c r="D55" s="155"/>
      <c r="E55" s="188"/>
      <c r="F55" s="188"/>
      <c r="G55" s="188"/>
      <c r="H55" s="188"/>
      <c r="I55" s="189"/>
      <c r="J55" s="188"/>
      <c r="K55" s="188"/>
      <c r="L55" s="188"/>
      <c r="M55" s="188"/>
      <c r="N55" s="189"/>
      <c r="O55" s="188"/>
      <c r="P55" s="188"/>
      <c r="Q55" s="188"/>
      <c r="R55" s="188"/>
      <c r="S55" s="189"/>
      <c r="T55" s="188"/>
      <c r="U55" s="188"/>
      <c r="V55" s="188"/>
      <c r="W55" s="188"/>
      <c r="X55" s="189"/>
      <c r="Y55" s="188"/>
      <c r="Z55" s="188"/>
      <c r="AA55" s="188"/>
      <c r="AB55" s="188"/>
    </row>
    <row r="56" spans="3:28" outlineLevel="1" x14ac:dyDescent="0.35">
      <c r="C56" s="163" t="s">
        <v>0</v>
      </c>
      <c r="E56" s="183">
        <v>149.24179999999998</v>
      </c>
      <c r="F56" s="183">
        <v>5.2185600000000001</v>
      </c>
      <c r="G56" s="183">
        <v>0</v>
      </c>
      <c r="H56" s="183">
        <v>154.46035999999998</v>
      </c>
      <c r="I56" s="184"/>
      <c r="J56" s="183">
        <v>154.46035999999998</v>
      </c>
      <c r="K56" s="183">
        <v>4.3258599999999996</v>
      </c>
      <c r="L56" s="183">
        <v>0</v>
      </c>
      <c r="M56" s="183">
        <v>158.78621999999999</v>
      </c>
      <c r="N56" s="184"/>
      <c r="O56" s="183">
        <v>158.78621999999999</v>
      </c>
      <c r="P56" s="183">
        <v>0</v>
      </c>
      <c r="Q56" s="183">
        <v>0</v>
      </c>
      <c r="R56" s="183">
        <v>158.78621999999999</v>
      </c>
      <c r="S56" s="184"/>
      <c r="T56" s="183">
        <v>158.78621999999999</v>
      </c>
      <c r="U56" s="183">
        <v>0</v>
      </c>
      <c r="V56" s="183">
        <v>0</v>
      </c>
      <c r="W56" s="183">
        <v>158.78621999999999</v>
      </c>
      <c r="X56" s="184"/>
      <c r="Y56" s="183">
        <v>158.78621999999999</v>
      </c>
      <c r="Z56" s="183">
        <v>0</v>
      </c>
      <c r="AA56" s="183">
        <v>0</v>
      </c>
      <c r="AB56" s="183">
        <v>158.78621999999999</v>
      </c>
    </row>
    <row r="57" spans="3:28" outlineLevel="1" x14ac:dyDescent="0.35">
      <c r="C57" s="163" t="s">
        <v>1</v>
      </c>
      <c r="E57" s="185">
        <v>149.24179999999998</v>
      </c>
      <c r="F57" s="185">
        <v>5.2185600000000001</v>
      </c>
      <c r="G57" s="185">
        <v>0</v>
      </c>
      <c r="H57" s="185">
        <v>154.46035999999998</v>
      </c>
      <c r="I57" s="186"/>
      <c r="J57" s="185">
        <v>154.46035999999998</v>
      </c>
      <c r="K57" s="185">
        <v>4.3258599999999996</v>
      </c>
      <c r="L57" s="185">
        <v>-158.78622000000001</v>
      </c>
      <c r="M57" s="185">
        <v>0</v>
      </c>
      <c r="N57" s="186"/>
      <c r="O57" s="185">
        <v>0</v>
      </c>
      <c r="P57" s="185">
        <v>0</v>
      </c>
      <c r="Q57" s="185">
        <v>0</v>
      </c>
      <c r="R57" s="185">
        <v>0</v>
      </c>
      <c r="S57" s="186"/>
      <c r="T57" s="185">
        <v>0</v>
      </c>
      <c r="U57" s="185">
        <v>0</v>
      </c>
      <c r="V57" s="185">
        <v>0</v>
      </c>
      <c r="W57" s="185">
        <v>0</v>
      </c>
      <c r="X57" s="186"/>
      <c r="Y57" s="185">
        <v>0</v>
      </c>
      <c r="Z57" s="185">
        <v>0</v>
      </c>
      <c r="AA57" s="185">
        <v>0</v>
      </c>
      <c r="AB57" s="185">
        <v>0</v>
      </c>
    </row>
    <row r="58" spans="3:28" outlineLevel="1" x14ac:dyDescent="0.35">
      <c r="C58" s="163" t="s">
        <v>72</v>
      </c>
      <c r="E58" s="183">
        <f>E57-E56</f>
        <v>0</v>
      </c>
      <c r="F58" s="183">
        <f>F57-F56</f>
        <v>0</v>
      </c>
      <c r="G58" s="183">
        <f>G57-G56</f>
        <v>0</v>
      </c>
      <c r="H58" s="183">
        <f>H57-H56</f>
        <v>0</v>
      </c>
      <c r="I58" s="184"/>
      <c r="J58" s="183">
        <f>J57-J56</f>
        <v>0</v>
      </c>
      <c r="K58" s="183">
        <f>K57-K56</f>
        <v>0</v>
      </c>
      <c r="L58" s="183">
        <f>L57-L56</f>
        <v>-158.78622000000001</v>
      </c>
      <c r="M58" s="183">
        <f>M57-M56</f>
        <v>-158.78621999999999</v>
      </c>
      <c r="N58" s="184"/>
      <c r="O58" s="183">
        <f>O57-O56</f>
        <v>-158.78621999999999</v>
      </c>
      <c r="P58" s="183">
        <f>P57-P56</f>
        <v>0</v>
      </c>
      <c r="Q58" s="183">
        <f>Q57-Q56</f>
        <v>0</v>
      </c>
      <c r="R58" s="183">
        <f>R57-R56</f>
        <v>-158.78621999999999</v>
      </c>
      <c r="S58" s="184"/>
      <c r="T58" s="183">
        <f>T57-T56</f>
        <v>-158.78621999999999</v>
      </c>
      <c r="U58" s="183">
        <f>U57-U56</f>
        <v>0</v>
      </c>
      <c r="V58" s="183">
        <f>V57-V56</f>
        <v>0</v>
      </c>
      <c r="W58" s="183">
        <f>W57-W56</f>
        <v>-158.78621999999999</v>
      </c>
      <c r="X58" s="184"/>
      <c r="Y58" s="183">
        <f>Y57-Y56</f>
        <v>-158.78621999999999</v>
      </c>
      <c r="Z58" s="183">
        <f>Z57-Z56</f>
        <v>0</v>
      </c>
      <c r="AA58" s="183">
        <f>AA57-AA56</f>
        <v>0</v>
      </c>
      <c r="AB58" s="183">
        <f>AB57-AB56</f>
        <v>-158.78621999999999</v>
      </c>
    </row>
    <row r="59" spans="3:28" outlineLevel="1" x14ac:dyDescent="0.35"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</row>
    <row r="60" spans="3:28" outlineLevel="1" x14ac:dyDescent="0.35">
      <c r="C60" s="155" t="s">
        <v>244</v>
      </c>
      <c r="D60" s="155"/>
      <c r="E60" s="188"/>
      <c r="F60" s="188"/>
      <c r="G60" s="188"/>
      <c r="H60" s="188"/>
      <c r="I60" s="189"/>
      <c r="J60" s="188"/>
      <c r="K60" s="188"/>
      <c r="L60" s="188"/>
      <c r="M60" s="188"/>
      <c r="N60" s="189"/>
      <c r="O60" s="188"/>
      <c r="P60" s="188"/>
      <c r="Q60" s="188"/>
      <c r="R60" s="188"/>
      <c r="S60" s="189"/>
      <c r="T60" s="188"/>
      <c r="U60" s="188"/>
      <c r="V60" s="188"/>
      <c r="W60" s="188"/>
      <c r="X60" s="189"/>
      <c r="Y60" s="188"/>
      <c r="Z60" s="188"/>
      <c r="AA60" s="188"/>
      <c r="AB60" s="188"/>
    </row>
    <row r="61" spans="3:28" ht="3.5" customHeight="1" outlineLevel="1" x14ac:dyDescent="0.35">
      <c r="C61" s="155"/>
      <c r="D61" s="155"/>
      <c r="E61" s="188"/>
      <c r="F61" s="188"/>
      <c r="G61" s="188"/>
      <c r="H61" s="188"/>
      <c r="I61" s="189"/>
      <c r="J61" s="188"/>
      <c r="K61" s="188"/>
      <c r="L61" s="188"/>
      <c r="M61" s="188"/>
      <c r="N61" s="189"/>
      <c r="O61" s="188"/>
      <c r="P61" s="188"/>
      <c r="Q61" s="188"/>
      <c r="R61" s="188"/>
      <c r="S61" s="189"/>
      <c r="T61" s="188"/>
      <c r="U61" s="188"/>
      <c r="V61" s="188"/>
      <c r="W61" s="188"/>
      <c r="X61" s="189"/>
      <c r="Y61" s="188"/>
      <c r="Z61" s="188"/>
      <c r="AA61" s="188"/>
      <c r="AB61" s="188"/>
    </row>
    <row r="62" spans="3:28" outlineLevel="1" x14ac:dyDescent="0.35">
      <c r="C62" s="163" t="s">
        <v>0</v>
      </c>
      <c r="E62" s="183">
        <v>0</v>
      </c>
      <c r="F62" s="183">
        <v>0</v>
      </c>
      <c r="G62" s="183">
        <v>0</v>
      </c>
      <c r="H62" s="183">
        <v>0</v>
      </c>
      <c r="I62" s="184"/>
      <c r="J62" s="183">
        <v>0</v>
      </c>
      <c r="K62" s="183">
        <v>53.348339999999993</v>
      </c>
      <c r="L62" s="183">
        <v>-53.348339999999993</v>
      </c>
      <c r="M62" s="183">
        <v>0</v>
      </c>
      <c r="N62" s="184"/>
      <c r="O62" s="183">
        <v>0</v>
      </c>
      <c r="P62" s="183">
        <v>0</v>
      </c>
      <c r="Q62" s="183">
        <v>0</v>
      </c>
      <c r="R62" s="183">
        <v>0</v>
      </c>
      <c r="S62" s="184"/>
      <c r="T62" s="183">
        <v>0</v>
      </c>
      <c r="U62" s="183">
        <v>0</v>
      </c>
      <c r="V62" s="183">
        <v>0</v>
      </c>
      <c r="W62" s="183">
        <v>0</v>
      </c>
      <c r="X62" s="184"/>
      <c r="Y62" s="183">
        <v>0</v>
      </c>
      <c r="Z62" s="183">
        <v>0</v>
      </c>
      <c r="AA62" s="183">
        <v>0</v>
      </c>
      <c r="AB62" s="183">
        <v>0</v>
      </c>
    </row>
    <row r="63" spans="3:28" outlineLevel="1" x14ac:dyDescent="0.35">
      <c r="C63" s="163" t="s">
        <v>1</v>
      </c>
      <c r="E63" s="185">
        <v>0</v>
      </c>
      <c r="F63" s="185">
        <v>0</v>
      </c>
      <c r="G63" s="185">
        <v>0</v>
      </c>
      <c r="H63" s="185">
        <v>0</v>
      </c>
      <c r="I63" s="186"/>
      <c r="J63" s="185">
        <v>0</v>
      </c>
      <c r="K63" s="185">
        <v>53.348339999999993</v>
      </c>
      <c r="L63" s="185">
        <v>0</v>
      </c>
      <c r="M63" s="185">
        <v>53.348339999999993</v>
      </c>
      <c r="N63" s="186"/>
      <c r="O63" s="185">
        <v>53.348339999999993</v>
      </c>
      <c r="P63" s="185">
        <v>0</v>
      </c>
      <c r="Q63" s="185">
        <v>-53.348339999999993</v>
      </c>
      <c r="R63" s="185">
        <v>0</v>
      </c>
      <c r="S63" s="186"/>
      <c r="T63" s="185">
        <v>0</v>
      </c>
      <c r="U63" s="185">
        <v>0</v>
      </c>
      <c r="V63" s="185">
        <v>0</v>
      </c>
      <c r="W63" s="185">
        <v>0</v>
      </c>
      <c r="X63" s="186"/>
      <c r="Y63" s="185">
        <v>0</v>
      </c>
      <c r="Z63" s="185">
        <v>0</v>
      </c>
      <c r="AA63" s="185">
        <v>0</v>
      </c>
      <c r="AB63" s="185">
        <v>0</v>
      </c>
    </row>
    <row r="64" spans="3:28" outlineLevel="1" x14ac:dyDescent="0.35">
      <c r="C64" s="163" t="s">
        <v>72</v>
      </c>
      <c r="E64" s="183">
        <f>E63-E62</f>
        <v>0</v>
      </c>
      <c r="F64" s="183">
        <f>F63-F62</f>
        <v>0</v>
      </c>
      <c r="G64" s="183">
        <f>G63-G62</f>
        <v>0</v>
      </c>
      <c r="H64" s="183">
        <f>H63-H62</f>
        <v>0</v>
      </c>
      <c r="I64" s="184"/>
      <c r="J64" s="183">
        <f>J63-J62</f>
        <v>0</v>
      </c>
      <c r="K64" s="183">
        <f>K63-K62</f>
        <v>0</v>
      </c>
      <c r="L64" s="183">
        <f>L63-L62</f>
        <v>53.348339999999993</v>
      </c>
      <c r="M64" s="183">
        <f>M63-M62</f>
        <v>53.348339999999993</v>
      </c>
      <c r="N64" s="184"/>
      <c r="O64" s="183">
        <f>O63-O62</f>
        <v>53.348339999999993</v>
      </c>
      <c r="P64" s="183">
        <f>P63-P62</f>
        <v>0</v>
      </c>
      <c r="Q64" s="183">
        <f>Q63-Q62</f>
        <v>-53.348339999999993</v>
      </c>
      <c r="R64" s="183">
        <f>R63-R62</f>
        <v>0</v>
      </c>
      <c r="S64" s="184"/>
      <c r="T64" s="183">
        <f>T63-T62</f>
        <v>0</v>
      </c>
      <c r="U64" s="183">
        <f>U63-U62</f>
        <v>0</v>
      </c>
      <c r="V64" s="183">
        <f>V63-V62</f>
        <v>0</v>
      </c>
      <c r="W64" s="183">
        <f>W63-W62</f>
        <v>0</v>
      </c>
      <c r="X64" s="184"/>
      <c r="Y64" s="183">
        <f>Y63-Y62</f>
        <v>0</v>
      </c>
      <c r="Z64" s="183">
        <f>Z63-Z62</f>
        <v>0</v>
      </c>
      <c r="AA64" s="183">
        <f>AA63-AA62</f>
        <v>0</v>
      </c>
      <c r="AB64" s="183">
        <f>AB63-AB62</f>
        <v>0</v>
      </c>
    </row>
    <row r="65" spans="3:28" outlineLevel="1" x14ac:dyDescent="0.35"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</row>
    <row r="66" spans="3:28" outlineLevel="1" x14ac:dyDescent="0.35">
      <c r="C66" s="155" t="s">
        <v>181</v>
      </c>
      <c r="D66" s="155"/>
      <c r="E66" s="188"/>
      <c r="F66" s="188"/>
      <c r="G66" s="188"/>
      <c r="H66" s="188"/>
      <c r="I66" s="189"/>
      <c r="J66" s="188"/>
      <c r="K66" s="188"/>
      <c r="L66" s="188"/>
      <c r="M66" s="188"/>
      <c r="N66" s="189"/>
      <c r="O66" s="188"/>
      <c r="P66" s="188"/>
      <c r="Q66" s="188"/>
      <c r="R66" s="188"/>
      <c r="S66" s="189"/>
      <c r="T66" s="188"/>
      <c r="U66" s="188"/>
      <c r="V66" s="188"/>
      <c r="W66" s="188"/>
      <c r="X66" s="189"/>
      <c r="Y66" s="188"/>
      <c r="Z66" s="188"/>
      <c r="AA66" s="188"/>
      <c r="AB66" s="188"/>
    </row>
    <row r="67" spans="3:28" ht="3.5" customHeight="1" outlineLevel="1" x14ac:dyDescent="0.35">
      <c r="C67" s="155"/>
      <c r="D67" s="155"/>
      <c r="E67" s="188"/>
      <c r="F67" s="188"/>
      <c r="G67" s="188"/>
      <c r="H67" s="188"/>
      <c r="I67" s="189"/>
      <c r="J67" s="188"/>
      <c r="K67" s="188"/>
      <c r="L67" s="188"/>
      <c r="M67" s="188"/>
      <c r="N67" s="189"/>
      <c r="O67" s="188"/>
      <c r="P67" s="188"/>
      <c r="Q67" s="188"/>
      <c r="R67" s="188"/>
      <c r="S67" s="189"/>
      <c r="T67" s="188"/>
      <c r="U67" s="188"/>
      <c r="V67" s="188"/>
      <c r="W67" s="188"/>
      <c r="X67" s="189"/>
      <c r="Y67" s="188"/>
      <c r="Z67" s="188"/>
      <c r="AA67" s="188"/>
      <c r="AB67" s="188"/>
    </row>
    <row r="68" spans="3:28" outlineLevel="1" x14ac:dyDescent="0.35">
      <c r="C68" s="163" t="s">
        <v>0</v>
      </c>
      <c r="E68" s="183">
        <v>0</v>
      </c>
      <c r="F68" s="183">
        <v>0</v>
      </c>
      <c r="G68" s="183">
        <v>0</v>
      </c>
      <c r="H68" s="183">
        <v>0</v>
      </c>
      <c r="I68" s="184"/>
      <c r="J68" s="183">
        <v>0</v>
      </c>
      <c r="K68" s="183">
        <v>60.235300000000002</v>
      </c>
      <c r="L68" s="183">
        <v>0</v>
      </c>
      <c r="M68" s="183">
        <v>60.235300000000002</v>
      </c>
      <c r="N68" s="184"/>
      <c r="O68" s="183">
        <v>60.235300000000002</v>
      </c>
      <c r="P68" s="183">
        <v>500</v>
      </c>
      <c r="Q68" s="183">
        <v>-560.23530000000005</v>
      </c>
      <c r="R68" s="183">
        <v>0</v>
      </c>
      <c r="S68" s="184"/>
      <c r="T68" s="183">
        <v>0</v>
      </c>
      <c r="U68" s="183">
        <v>0</v>
      </c>
      <c r="V68" s="183">
        <v>0</v>
      </c>
      <c r="W68" s="183">
        <v>0</v>
      </c>
      <c r="X68" s="184"/>
      <c r="Y68" s="183">
        <v>0</v>
      </c>
      <c r="Z68" s="183">
        <v>0</v>
      </c>
      <c r="AA68" s="183">
        <v>0</v>
      </c>
      <c r="AB68" s="183">
        <v>0</v>
      </c>
    </row>
    <row r="69" spans="3:28" outlineLevel="1" x14ac:dyDescent="0.35">
      <c r="C69" s="163" t="s">
        <v>1</v>
      </c>
      <c r="E69" s="185">
        <v>0</v>
      </c>
      <c r="F69" s="185">
        <v>0</v>
      </c>
      <c r="G69" s="185">
        <v>0</v>
      </c>
      <c r="H69" s="185">
        <v>0</v>
      </c>
      <c r="I69" s="186"/>
      <c r="J69" s="185">
        <v>0</v>
      </c>
      <c r="K69" s="185">
        <v>40.235300000000002</v>
      </c>
      <c r="L69" s="185">
        <v>0</v>
      </c>
      <c r="M69" s="185">
        <v>40.235300000000002</v>
      </c>
      <c r="N69" s="186"/>
      <c r="O69" s="185">
        <v>40.235300000000002</v>
      </c>
      <c r="P69" s="185">
        <v>520</v>
      </c>
      <c r="Q69" s="185">
        <v>-560.23530000000005</v>
      </c>
      <c r="R69" s="185">
        <v>0</v>
      </c>
      <c r="S69" s="186"/>
      <c r="T69" s="185">
        <v>0</v>
      </c>
      <c r="U69" s="185">
        <v>0</v>
      </c>
      <c r="V69" s="185">
        <v>0</v>
      </c>
      <c r="W69" s="185">
        <v>0</v>
      </c>
      <c r="X69" s="186"/>
      <c r="Y69" s="185">
        <v>0</v>
      </c>
      <c r="Z69" s="185">
        <v>0</v>
      </c>
      <c r="AA69" s="185">
        <v>0</v>
      </c>
      <c r="AB69" s="185">
        <v>0</v>
      </c>
    </row>
    <row r="70" spans="3:28" outlineLevel="1" x14ac:dyDescent="0.35">
      <c r="C70" s="163" t="s">
        <v>72</v>
      </c>
      <c r="E70" s="183">
        <f>E69-E68</f>
        <v>0</v>
      </c>
      <c r="F70" s="183">
        <f>F69-F68</f>
        <v>0</v>
      </c>
      <c r="G70" s="183">
        <f>G69-G68</f>
        <v>0</v>
      </c>
      <c r="H70" s="183">
        <f>H69-H68</f>
        <v>0</v>
      </c>
      <c r="I70" s="184"/>
      <c r="J70" s="183">
        <f>J69-J68</f>
        <v>0</v>
      </c>
      <c r="K70" s="183">
        <f>K69-K68</f>
        <v>-20</v>
      </c>
      <c r="L70" s="183">
        <f>L69-L68</f>
        <v>0</v>
      </c>
      <c r="M70" s="183">
        <f>M69-M68</f>
        <v>-20</v>
      </c>
      <c r="N70" s="184"/>
      <c r="O70" s="183">
        <f>O69-O68</f>
        <v>-20</v>
      </c>
      <c r="P70" s="183">
        <f>P69-P68</f>
        <v>20</v>
      </c>
      <c r="Q70" s="183">
        <f>Q69-Q68</f>
        <v>0</v>
      </c>
      <c r="R70" s="183">
        <f>R69-R68</f>
        <v>0</v>
      </c>
      <c r="S70" s="184"/>
      <c r="T70" s="183">
        <f>T69-T68</f>
        <v>0</v>
      </c>
      <c r="U70" s="183">
        <f>U69-U68</f>
        <v>0</v>
      </c>
      <c r="V70" s="183">
        <f>V69-V68</f>
        <v>0</v>
      </c>
      <c r="W70" s="183">
        <f>W69-W68</f>
        <v>0</v>
      </c>
      <c r="X70" s="184"/>
      <c r="Y70" s="183">
        <f>Y69-Y68</f>
        <v>0</v>
      </c>
      <c r="Z70" s="183">
        <f>Z69-Z68</f>
        <v>0</v>
      </c>
      <c r="AA70" s="183">
        <f>AA69-AA68</f>
        <v>0</v>
      </c>
      <c r="AB70" s="183">
        <f>AB69-AB68</f>
        <v>0</v>
      </c>
    </row>
    <row r="71" spans="3:28" outlineLevel="1" x14ac:dyDescent="0.35"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</row>
    <row r="72" spans="3:28" outlineLevel="1" x14ac:dyDescent="0.35">
      <c r="C72" s="155" t="s">
        <v>180</v>
      </c>
      <c r="D72" s="155"/>
      <c r="E72" s="188"/>
      <c r="F72" s="188"/>
      <c r="G72" s="188"/>
      <c r="H72" s="188"/>
      <c r="I72" s="189"/>
      <c r="J72" s="188"/>
      <c r="K72" s="188"/>
      <c r="L72" s="188"/>
      <c r="M72" s="188"/>
      <c r="N72" s="189"/>
      <c r="O72" s="188"/>
      <c r="P72" s="188"/>
      <c r="Q72" s="188"/>
      <c r="R72" s="188"/>
      <c r="S72" s="189"/>
      <c r="T72" s="188"/>
      <c r="U72" s="188"/>
      <c r="V72" s="188"/>
      <c r="W72" s="188"/>
      <c r="X72" s="189"/>
      <c r="Y72" s="188"/>
      <c r="Z72" s="188"/>
      <c r="AA72" s="188"/>
      <c r="AB72" s="188"/>
    </row>
    <row r="73" spans="3:28" ht="3.5" customHeight="1" outlineLevel="1" x14ac:dyDescent="0.35">
      <c r="C73" s="155"/>
      <c r="D73" s="155"/>
      <c r="E73" s="188"/>
      <c r="F73" s="188"/>
      <c r="G73" s="188"/>
      <c r="H73" s="188"/>
      <c r="I73" s="189"/>
      <c r="J73" s="188"/>
      <c r="K73" s="188"/>
      <c r="L73" s="188"/>
      <c r="M73" s="188"/>
      <c r="N73" s="189"/>
      <c r="O73" s="188"/>
      <c r="P73" s="188"/>
      <c r="Q73" s="188"/>
      <c r="R73" s="188"/>
      <c r="S73" s="189"/>
      <c r="T73" s="188"/>
      <c r="U73" s="188"/>
      <c r="V73" s="188"/>
      <c r="W73" s="188"/>
      <c r="X73" s="189"/>
      <c r="Y73" s="188"/>
      <c r="Z73" s="188"/>
      <c r="AA73" s="188"/>
      <c r="AB73" s="188"/>
    </row>
    <row r="74" spans="3:28" outlineLevel="1" x14ac:dyDescent="0.35">
      <c r="C74" s="163" t="s">
        <v>0</v>
      </c>
      <c r="E74" s="183">
        <v>0</v>
      </c>
      <c r="F74" s="183">
        <v>0</v>
      </c>
      <c r="G74" s="183">
        <v>0</v>
      </c>
      <c r="H74" s="183">
        <v>0</v>
      </c>
      <c r="I74" s="184"/>
      <c r="J74" s="183">
        <v>0</v>
      </c>
      <c r="K74" s="183">
        <v>221.76057</v>
      </c>
      <c r="L74" s="183">
        <v>0</v>
      </c>
      <c r="M74" s="183">
        <v>221.76057</v>
      </c>
      <c r="N74" s="184"/>
      <c r="O74" s="183">
        <v>221.76057</v>
      </c>
      <c r="P74" s="183">
        <v>0</v>
      </c>
      <c r="Q74" s="183">
        <v>-221.76057</v>
      </c>
      <c r="R74" s="183">
        <v>0</v>
      </c>
      <c r="S74" s="184"/>
      <c r="T74" s="183">
        <v>0</v>
      </c>
      <c r="U74" s="183">
        <v>0</v>
      </c>
      <c r="V74" s="183">
        <v>0</v>
      </c>
      <c r="W74" s="183">
        <v>0</v>
      </c>
      <c r="X74" s="184"/>
      <c r="Y74" s="183">
        <v>0</v>
      </c>
      <c r="Z74" s="183">
        <v>0</v>
      </c>
      <c r="AA74" s="183">
        <v>0</v>
      </c>
      <c r="AB74" s="183">
        <v>0</v>
      </c>
    </row>
    <row r="75" spans="3:28" outlineLevel="1" x14ac:dyDescent="0.35">
      <c r="C75" s="163" t="s">
        <v>1</v>
      </c>
      <c r="E75" s="185">
        <v>0</v>
      </c>
      <c r="F75" s="185">
        <v>0</v>
      </c>
      <c r="G75" s="185">
        <v>0</v>
      </c>
      <c r="H75" s="185">
        <v>0</v>
      </c>
      <c r="I75" s="186"/>
      <c r="J75" s="185">
        <v>0</v>
      </c>
      <c r="K75" s="185">
        <v>234.64858999999998</v>
      </c>
      <c r="L75" s="185">
        <v>0</v>
      </c>
      <c r="M75" s="185">
        <v>234.64858999999998</v>
      </c>
      <c r="N75" s="186"/>
      <c r="O75" s="185">
        <v>234.64858999999998</v>
      </c>
      <c r="P75" s="185">
        <v>0</v>
      </c>
      <c r="Q75" s="185">
        <v>-234.64858999999998</v>
      </c>
      <c r="R75" s="185">
        <v>0</v>
      </c>
      <c r="S75" s="186"/>
      <c r="T75" s="185">
        <v>0</v>
      </c>
      <c r="U75" s="185">
        <v>0</v>
      </c>
      <c r="V75" s="185">
        <v>0</v>
      </c>
      <c r="W75" s="185">
        <v>0</v>
      </c>
      <c r="X75" s="186"/>
      <c r="Y75" s="185">
        <v>0</v>
      </c>
      <c r="Z75" s="185">
        <v>0</v>
      </c>
      <c r="AA75" s="185">
        <v>0</v>
      </c>
      <c r="AB75" s="185">
        <v>0</v>
      </c>
    </row>
    <row r="76" spans="3:28" outlineLevel="1" x14ac:dyDescent="0.35">
      <c r="C76" s="163" t="s">
        <v>72</v>
      </c>
      <c r="E76" s="183">
        <f>E75-E74</f>
        <v>0</v>
      </c>
      <c r="F76" s="183">
        <f>F75-F74</f>
        <v>0</v>
      </c>
      <c r="G76" s="183">
        <f>G75-G74</f>
        <v>0</v>
      </c>
      <c r="H76" s="183">
        <f>H75-H74</f>
        <v>0</v>
      </c>
      <c r="I76" s="184"/>
      <c r="J76" s="183">
        <f>J75-J74</f>
        <v>0</v>
      </c>
      <c r="K76" s="183">
        <f>K75-K74</f>
        <v>12.888019999999983</v>
      </c>
      <c r="L76" s="183">
        <f>L75-L74</f>
        <v>0</v>
      </c>
      <c r="M76" s="183">
        <f>M75-M74</f>
        <v>12.888019999999983</v>
      </c>
      <c r="N76" s="184"/>
      <c r="O76" s="183">
        <f>O75-O74</f>
        <v>12.888019999999983</v>
      </c>
      <c r="P76" s="183">
        <f>P75-P74</f>
        <v>0</v>
      </c>
      <c r="Q76" s="183">
        <f>Q75-Q74</f>
        <v>-12.888019999999983</v>
      </c>
      <c r="R76" s="183">
        <f>R75-R74</f>
        <v>0</v>
      </c>
      <c r="S76" s="184"/>
      <c r="T76" s="183">
        <f>T75-T74</f>
        <v>0</v>
      </c>
      <c r="U76" s="183">
        <f>U75-U74</f>
        <v>0</v>
      </c>
      <c r="V76" s="183">
        <f>V75-V74</f>
        <v>0</v>
      </c>
      <c r="W76" s="183">
        <f>W75-W74</f>
        <v>0</v>
      </c>
      <c r="X76" s="184"/>
      <c r="Y76" s="183">
        <f>Y75-Y74</f>
        <v>0</v>
      </c>
      <c r="Z76" s="183">
        <f>Z75-Z74</f>
        <v>0</v>
      </c>
      <c r="AA76" s="183">
        <f>AA75-AA74</f>
        <v>0</v>
      </c>
      <c r="AB76" s="183">
        <f>AB75-AB74</f>
        <v>0</v>
      </c>
    </row>
    <row r="77" spans="3:28" outlineLevel="1" x14ac:dyDescent="0.35"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</row>
    <row r="78" spans="3:28" outlineLevel="1" x14ac:dyDescent="0.35">
      <c r="C78" s="155" t="s">
        <v>230</v>
      </c>
      <c r="D78" s="155"/>
      <c r="E78" s="188"/>
      <c r="F78" s="188"/>
      <c r="G78" s="188"/>
      <c r="H78" s="188"/>
      <c r="I78" s="189"/>
      <c r="J78" s="188"/>
      <c r="K78" s="188"/>
      <c r="L78" s="188"/>
      <c r="M78" s="188"/>
      <c r="N78" s="189"/>
      <c r="O78" s="188"/>
      <c r="P78" s="188"/>
      <c r="Q78" s="188"/>
      <c r="R78" s="188"/>
      <c r="S78" s="189"/>
      <c r="T78" s="188"/>
      <c r="U78" s="188"/>
      <c r="V78" s="188"/>
      <c r="W78" s="188"/>
      <c r="X78" s="189"/>
      <c r="Y78" s="188"/>
      <c r="Z78" s="188"/>
      <c r="AA78" s="188"/>
      <c r="AB78" s="188"/>
    </row>
    <row r="79" spans="3:28" ht="3.5" customHeight="1" outlineLevel="1" x14ac:dyDescent="0.35">
      <c r="C79" s="155"/>
      <c r="D79" s="155"/>
      <c r="E79" s="188"/>
      <c r="F79" s="188"/>
      <c r="G79" s="188"/>
      <c r="H79" s="188"/>
      <c r="I79" s="189"/>
      <c r="J79" s="188"/>
      <c r="K79" s="188"/>
      <c r="L79" s="188"/>
      <c r="M79" s="188"/>
      <c r="N79" s="189"/>
      <c r="O79" s="188"/>
      <c r="P79" s="188"/>
      <c r="Q79" s="188"/>
      <c r="R79" s="188"/>
      <c r="S79" s="189"/>
      <c r="T79" s="188"/>
      <c r="U79" s="188"/>
      <c r="V79" s="188"/>
      <c r="W79" s="188"/>
      <c r="X79" s="189"/>
      <c r="Y79" s="188"/>
      <c r="Z79" s="188"/>
      <c r="AA79" s="188"/>
      <c r="AB79" s="188"/>
    </row>
    <row r="80" spans="3:28" outlineLevel="1" x14ac:dyDescent="0.35">
      <c r="C80" s="163" t="s">
        <v>0</v>
      </c>
      <c r="E80" s="183">
        <v>5734.9066399999992</v>
      </c>
      <c r="F80" s="183">
        <v>851.24461999999994</v>
      </c>
      <c r="G80" s="183">
        <v>0</v>
      </c>
      <c r="H80" s="183">
        <v>6586.1512599999987</v>
      </c>
      <c r="I80" s="184"/>
      <c r="J80" s="183">
        <v>6586.1512599999987</v>
      </c>
      <c r="K80" s="183">
        <v>178.60888</v>
      </c>
      <c r="L80" s="183">
        <v>0</v>
      </c>
      <c r="M80" s="183">
        <v>6764.7601399999985</v>
      </c>
      <c r="N80" s="184"/>
      <c r="O80" s="183">
        <v>6764.7601399999985</v>
      </c>
      <c r="P80" s="183">
        <v>650</v>
      </c>
      <c r="Q80" s="183">
        <v>0</v>
      </c>
      <c r="R80" s="183">
        <v>7414.7601399999985</v>
      </c>
      <c r="S80" s="184"/>
      <c r="T80" s="183">
        <v>7414.7601399999985</v>
      </c>
      <c r="U80" s="183">
        <v>1450</v>
      </c>
      <c r="V80" s="183">
        <v>0</v>
      </c>
      <c r="W80" s="183">
        <v>8864.7601399999985</v>
      </c>
      <c r="X80" s="184"/>
      <c r="Y80" s="183">
        <v>8864.7601399999985</v>
      </c>
      <c r="Z80" s="183">
        <v>905</v>
      </c>
      <c r="AA80" s="183">
        <v>-9769.7601400000003</v>
      </c>
      <c r="AB80" s="183">
        <v>0</v>
      </c>
    </row>
    <row r="81" spans="3:28" outlineLevel="1" x14ac:dyDescent="0.35">
      <c r="C81" s="163" t="s">
        <v>1</v>
      </c>
      <c r="E81" s="183">
        <v>5734.9066399999992</v>
      </c>
      <c r="F81" s="183">
        <v>851.24461999999994</v>
      </c>
      <c r="G81" s="183">
        <v>0</v>
      </c>
      <c r="H81" s="183">
        <v>6586.1512599999987</v>
      </c>
      <c r="I81" s="184"/>
      <c r="J81" s="183">
        <v>6586.1512599999987</v>
      </c>
      <c r="K81" s="183">
        <v>138.37658999999999</v>
      </c>
      <c r="L81" s="183">
        <v>0</v>
      </c>
      <c r="M81" s="183">
        <v>6724.5278499999986</v>
      </c>
      <c r="N81" s="184"/>
      <c r="O81" s="183">
        <v>6724.5278499999986</v>
      </c>
      <c r="P81" s="183">
        <v>650</v>
      </c>
      <c r="Q81" s="183">
        <v>0</v>
      </c>
      <c r="R81" s="183">
        <v>7374.5278499999986</v>
      </c>
      <c r="S81" s="184"/>
      <c r="T81" s="183">
        <v>7374.5278499999986</v>
      </c>
      <c r="U81" s="183">
        <v>1450</v>
      </c>
      <c r="V81" s="183">
        <v>0</v>
      </c>
      <c r="W81" s="183">
        <v>8824.5278499999986</v>
      </c>
      <c r="X81" s="184"/>
      <c r="Y81" s="183">
        <v>8824.5278499999986</v>
      </c>
      <c r="Z81" s="183">
        <v>905</v>
      </c>
      <c r="AA81" s="183">
        <v>-9729.5278500000004</v>
      </c>
      <c r="AB81" s="183">
        <v>0</v>
      </c>
    </row>
    <row r="82" spans="3:28" outlineLevel="1" x14ac:dyDescent="0.35">
      <c r="C82" s="163" t="s">
        <v>72</v>
      </c>
      <c r="E82" s="183">
        <f>E81-E80</f>
        <v>0</v>
      </c>
      <c r="F82" s="183">
        <f>F81-F80</f>
        <v>0</v>
      </c>
      <c r="G82" s="183">
        <f>G81-G80</f>
        <v>0</v>
      </c>
      <c r="H82" s="183">
        <f>H81-H80</f>
        <v>0</v>
      </c>
      <c r="I82" s="184"/>
      <c r="J82" s="183">
        <f>J81-J80</f>
        <v>0</v>
      </c>
      <c r="K82" s="183">
        <f>K81-K80</f>
        <v>-40.232290000000006</v>
      </c>
      <c r="L82" s="183">
        <f>L81-L80</f>
        <v>0</v>
      </c>
      <c r="M82" s="183">
        <f>M81-M80</f>
        <v>-40.232289999999921</v>
      </c>
      <c r="N82" s="184"/>
      <c r="O82" s="183">
        <f>O81-O80</f>
        <v>-40.232289999999921</v>
      </c>
      <c r="P82" s="183">
        <f>P81-P80</f>
        <v>0</v>
      </c>
      <c r="Q82" s="183">
        <f>Q81-Q80</f>
        <v>0</v>
      </c>
      <c r="R82" s="183">
        <f>R81-R80</f>
        <v>-40.232289999999921</v>
      </c>
      <c r="S82" s="184"/>
      <c r="T82" s="183">
        <f>T81-T80</f>
        <v>-40.232289999999921</v>
      </c>
      <c r="U82" s="183">
        <f>U81-U80</f>
        <v>0</v>
      </c>
      <c r="V82" s="183">
        <f>V81-V80</f>
        <v>0</v>
      </c>
      <c r="W82" s="183">
        <f>W81-W80</f>
        <v>-40.232289999999921</v>
      </c>
      <c r="X82" s="184"/>
      <c r="Y82" s="183">
        <f>Y81-Y80</f>
        <v>-40.232289999999921</v>
      </c>
      <c r="Z82" s="183">
        <f>Z81-Z80</f>
        <v>0</v>
      </c>
      <c r="AA82" s="183">
        <f>AA81-AA80</f>
        <v>40.232289999999921</v>
      </c>
      <c r="AB82" s="183">
        <f>AB81-AB80</f>
        <v>0</v>
      </c>
    </row>
    <row r="83" spans="3:28" outlineLevel="1" x14ac:dyDescent="0.35"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</row>
    <row r="84" spans="3:28" outlineLevel="1" x14ac:dyDescent="0.35">
      <c r="C84" s="155" t="s">
        <v>231</v>
      </c>
      <c r="D84" s="155"/>
      <c r="E84" s="188"/>
      <c r="F84" s="188"/>
      <c r="G84" s="188"/>
      <c r="H84" s="188"/>
      <c r="I84" s="189"/>
      <c r="J84" s="188"/>
      <c r="K84" s="188"/>
      <c r="L84" s="188"/>
      <c r="M84" s="188"/>
      <c r="N84" s="189"/>
      <c r="O84" s="188"/>
      <c r="P84" s="188"/>
      <c r="Q84" s="188"/>
      <c r="R84" s="188"/>
      <c r="S84" s="189"/>
      <c r="T84" s="188"/>
      <c r="U84" s="188"/>
      <c r="V84" s="188"/>
      <c r="W84" s="188"/>
      <c r="X84" s="189"/>
      <c r="Y84" s="188"/>
      <c r="Z84" s="188"/>
      <c r="AA84" s="188"/>
      <c r="AB84" s="188"/>
    </row>
    <row r="85" spans="3:28" ht="3.5" customHeight="1" outlineLevel="1" x14ac:dyDescent="0.35">
      <c r="C85" s="155"/>
      <c r="D85" s="155"/>
      <c r="E85" s="188"/>
      <c r="F85" s="188"/>
      <c r="G85" s="188"/>
      <c r="H85" s="188"/>
      <c r="I85" s="189"/>
      <c r="J85" s="188"/>
      <c r="K85" s="188"/>
      <c r="L85" s="188"/>
      <c r="M85" s="188"/>
      <c r="N85" s="189"/>
      <c r="O85" s="188"/>
      <c r="P85" s="188"/>
      <c r="Q85" s="188"/>
      <c r="R85" s="188"/>
      <c r="S85" s="189"/>
      <c r="T85" s="188"/>
      <c r="U85" s="188"/>
      <c r="V85" s="188"/>
      <c r="W85" s="188"/>
      <c r="X85" s="189"/>
      <c r="Y85" s="188"/>
      <c r="Z85" s="188"/>
      <c r="AA85" s="188"/>
      <c r="AB85" s="188"/>
    </row>
    <row r="86" spans="3:28" outlineLevel="1" x14ac:dyDescent="0.35">
      <c r="C86" s="163" t="s">
        <v>0</v>
      </c>
      <c r="E86" s="183">
        <v>575.35715000000005</v>
      </c>
      <c r="F86" s="183">
        <v>0</v>
      </c>
      <c r="G86" s="183">
        <v>0</v>
      </c>
      <c r="H86" s="183">
        <v>575.35715000000005</v>
      </c>
      <c r="I86" s="184"/>
      <c r="J86" s="183">
        <v>575.35715000000005</v>
      </c>
      <c r="K86" s="183">
        <v>138.87092000000001</v>
      </c>
      <c r="L86" s="183">
        <v>0</v>
      </c>
      <c r="M86" s="183">
        <v>714.22807000000012</v>
      </c>
      <c r="N86" s="184"/>
      <c r="O86" s="183">
        <v>714.22807000000012</v>
      </c>
      <c r="P86" s="183">
        <v>0</v>
      </c>
      <c r="Q86" s="183">
        <v>-714.22807</v>
      </c>
      <c r="R86" s="183">
        <v>0</v>
      </c>
      <c r="S86" s="184"/>
      <c r="T86" s="183">
        <v>0</v>
      </c>
      <c r="U86" s="183">
        <v>0</v>
      </c>
      <c r="V86" s="183">
        <v>0</v>
      </c>
      <c r="W86" s="183">
        <v>0</v>
      </c>
      <c r="X86" s="184"/>
      <c r="Y86" s="183">
        <v>0</v>
      </c>
      <c r="Z86" s="183">
        <v>0</v>
      </c>
      <c r="AA86" s="183">
        <v>0</v>
      </c>
      <c r="AB86" s="183">
        <v>0</v>
      </c>
    </row>
    <row r="87" spans="3:28" outlineLevel="1" x14ac:dyDescent="0.35">
      <c r="C87" s="163" t="s">
        <v>1</v>
      </c>
      <c r="E87" s="183">
        <v>575.35715000000005</v>
      </c>
      <c r="F87" s="183">
        <v>0</v>
      </c>
      <c r="G87" s="183">
        <v>0</v>
      </c>
      <c r="H87" s="183">
        <v>575.35715000000005</v>
      </c>
      <c r="I87" s="184"/>
      <c r="J87" s="183">
        <v>575.35715000000005</v>
      </c>
      <c r="K87" s="183">
        <v>179.10320999999999</v>
      </c>
      <c r="L87" s="183">
        <v>-754.46036000000004</v>
      </c>
      <c r="M87" s="183">
        <v>0</v>
      </c>
      <c r="N87" s="184"/>
      <c r="O87" s="183">
        <v>0</v>
      </c>
      <c r="P87" s="183">
        <v>0</v>
      </c>
      <c r="Q87" s="183">
        <v>0</v>
      </c>
      <c r="R87" s="183">
        <v>0</v>
      </c>
      <c r="S87" s="184"/>
      <c r="T87" s="183">
        <v>0</v>
      </c>
      <c r="U87" s="183">
        <v>0</v>
      </c>
      <c r="V87" s="183">
        <v>0</v>
      </c>
      <c r="W87" s="183">
        <v>0</v>
      </c>
      <c r="X87" s="184"/>
      <c r="Y87" s="183">
        <v>0</v>
      </c>
      <c r="Z87" s="183">
        <v>0</v>
      </c>
      <c r="AA87" s="183">
        <v>0</v>
      </c>
      <c r="AB87" s="183">
        <v>0</v>
      </c>
    </row>
    <row r="88" spans="3:28" outlineLevel="1" x14ac:dyDescent="0.35">
      <c r="C88" s="163" t="s">
        <v>72</v>
      </c>
      <c r="E88" s="183">
        <f>E87-E86</f>
        <v>0</v>
      </c>
      <c r="F88" s="183">
        <f>F87-F86</f>
        <v>0</v>
      </c>
      <c r="G88" s="183">
        <f>G87-G86</f>
        <v>0</v>
      </c>
      <c r="H88" s="183">
        <f>H87-H86</f>
        <v>0</v>
      </c>
      <c r="I88" s="184"/>
      <c r="J88" s="183">
        <f>J87-J86</f>
        <v>0</v>
      </c>
      <c r="K88" s="183">
        <f>K87-K86</f>
        <v>40.232289999999978</v>
      </c>
      <c r="L88" s="183">
        <f>L87-L86</f>
        <v>-754.46036000000004</v>
      </c>
      <c r="M88" s="183">
        <f>M87-M86</f>
        <v>-714.22807000000012</v>
      </c>
      <c r="N88" s="184"/>
      <c r="O88" s="183">
        <f>O87-O86</f>
        <v>-714.22807000000012</v>
      </c>
      <c r="P88" s="183">
        <f>P87-P86</f>
        <v>0</v>
      </c>
      <c r="Q88" s="183">
        <f>Q87-Q86</f>
        <v>714.22807</v>
      </c>
      <c r="R88" s="183">
        <f>R87-R86</f>
        <v>0</v>
      </c>
      <c r="S88" s="184"/>
      <c r="T88" s="183">
        <f>T87-T86</f>
        <v>0</v>
      </c>
      <c r="U88" s="183">
        <f>U87-U86</f>
        <v>0</v>
      </c>
      <c r="V88" s="183">
        <f>V87-V86</f>
        <v>0</v>
      </c>
      <c r="W88" s="183">
        <f>W87-W86</f>
        <v>0</v>
      </c>
      <c r="X88" s="184"/>
      <c r="Y88" s="183">
        <f>Y87-Y86</f>
        <v>0</v>
      </c>
      <c r="Z88" s="183">
        <f>Z87-Z86</f>
        <v>0</v>
      </c>
      <c r="AA88" s="183">
        <f>AA87-AA86</f>
        <v>0</v>
      </c>
      <c r="AB88" s="183">
        <f>AB87-AB86</f>
        <v>0</v>
      </c>
    </row>
    <row r="89" spans="3:28" outlineLevel="1" x14ac:dyDescent="0.35"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</row>
    <row r="90" spans="3:28" outlineLevel="1" x14ac:dyDescent="0.35">
      <c r="C90" s="155" t="s">
        <v>235</v>
      </c>
      <c r="D90" s="155"/>
      <c r="E90" s="188"/>
      <c r="F90" s="188"/>
      <c r="G90" s="188"/>
      <c r="H90" s="188"/>
      <c r="I90" s="189"/>
      <c r="J90" s="188"/>
      <c r="K90" s="188"/>
      <c r="L90" s="188"/>
      <c r="M90" s="188"/>
      <c r="N90" s="189"/>
      <c r="O90" s="188"/>
      <c r="P90" s="188"/>
      <c r="Q90" s="188"/>
      <c r="R90" s="188"/>
      <c r="S90" s="189"/>
      <c r="T90" s="188"/>
      <c r="U90" s="188"/>
      <c r="V90" s="188"/>
      <c r="W90" s="188"/>
      <c r="X90" s="189"/>
      <c r="Y90" s="188"/>
      <c r="Z90" s="188"/>
      <c r="AA90" s="188"/>
      <c r="AB90" s="188"/>
    </row>
    <row r="91" spans="3:28" ht="3.5" customHeight="1" outlineLevel="1" x14ac:dyDescent="0.35">
      <c r="C91" s="155"/>
      <c r="D91" s="155"/>
      <c r="E91" s="188"/>
      <c r="F91" s="188"/>
      <c r="G91" s="188"/>
      <c r="H91" s="188"/>
      <c r="I91" s="189"/>
      <c r="J91" s="188"/>
      <c r="K91" s="188"/>
      <c r="L91" s="188"/>
      <c r="M91" s="188"/>
      <c r="N91" s="189"/>
      <c r="O91" s="188"/>
      <c r="P91" s="188"/>
      <c r="Q91" s="188"/>
      <c r="R91" s="188"/>
      <c r="S91" s="189"/>
      <c r="T91" s="188"/>
      <c r="U91" s="188"/>
      <c r="V91" s="188"/>
      <c r="W91" s="188"/>
      <c r="X91" s="189"/>
      <c r="Y91" s="188"/>
      <c r="Z91" s="188"/>
      <c r="AA91" s="188"/>
      <c r="AB91" s="188"/>
    </row>
    <row r="92" spans="3:28" outlineLevel="1" x14ac:dyDescent="0.35">
      <c r="C92" s="163" t="s">
        <v>0</v>
      </c>
      <c r="E92" s="183">
        <v>2119.9905600000002</v>
      </c>
      <c r="F92" s="183">
        <v>4163.2912900000001</v>
      </c>
      <c r="G92" s="183">
        <v>0</v>
      </c>
      <c r="H92" s="183">
        <v>6283.2818500000003</v>
      </c>
      <c r="I92" s="184"/>
      <c r="J92" s="183">
        <v>6283.2818500000003</v>
      </c>
      <c r="K92" s="183">
        <v>2551.6174000000001</v>
      </c>
      <c r="L92" s="183">
        <v>0</v>
      </c>
      <c r="M92" s="183">
        <v>8834.8992500000004</v>
      </c>
      <c r="N92" s="184"/>
      <c r="O92" s="183">
        <v>8834.8992500000004</v>
      </c>
      <c r="P92" s="183">
        <v>1773</v>
      </c>
      <c r="Q92" s="183">
        <v>-10607.89925</v>
      </c>
      <c r="R92" s="183">
        <v>0</v>
      </c>
      <c r="S92" s="184"/>
      <c r="T92" s="183">
        <v>0</v>
      </c>
      <c r="U92" s="183">
        <v>0</v>
      </c>
      <c r="V92" s="183">
        <v>0</v>
      </c>
      <c r="W92" s="183">
        <v>0</v>
      </c>
      <c r="X92" s="184"/>
      <c r="Y92" s="183">
        <v>0</v>
      </c>
      <c r="Z92" s="183">
        <v>0</v>
      </c>
      <c r="AA92" s="183">
        <v>0</v>
      </c>
      <c r="AB92" s="183">
        <v>0</v>
      </c>
    </row>
    <row r="93" spans="3:28" outlineLevel="1" x14ac:dyDescent="0.35">
      <c r="C93" s="163" t="s">
        <v>1</v>
      </c>
      <c r="E93" s="185">
        <v>2119.9905600000002</v>
      </c>
      <c r="F93" s="185">
        <v>4163.2912900000001</v>
      </c>
      <c r="G93" s="185">
        <v>0</v>
      </c>
      <c r="H93" s="185">
        <v>6283.2818500000003</v>
      </c>
      <c r="I93" s="186"/>
      <c r="J93" s="185">
        <v>6283.2818500000003</v>
      </c>
      <c r="K93" s="185">
        <v>2558.7591299999999</v>
      </c>
      <c r="L93" s="185">
        <v>0</v>
      </c>
      <c r="M93" s="185">
        <v>8842.0409799999998</v>
      </c>
      <c r="N93" s="186"/>
      <c r="O93" s="185">
        <v>8842.0409799999998</v>
      </c>
      <c r="P93" s="185">
        <v>1765.8579999999999</v>
      </c>
      <c r="Q93" s="185">
        <v>-10607.89898</v>
      </c>
      <c r="R93" s="185">
        <v>0</v>
      </c>
      <c r="S93" s="186"/>
      <c r="T93" s="185">
        <v>0</v>
      </c>
      <c r="U93" s="185">
        <v>0</v>
      </c>
      <c r="V93" s="185">
        <v>0</v>
      </c>
      <c r="W93" s="185">
        <v>0</v>
      </c>
      <c r="X93" s="186"/>
      <c r="Y93" s="185">
        <v>0</v>
      </c>
      <c r="Z93" s="185">
        <v>0</v>
      </c>
      <c r="AA93" s="185">
        <v>0</v>
      </c>
      <c r="AB93" s="185">
        <v>0</v>
      </c>
    </row>
    <row r="94" spans="3:28" outlineLevel="1" x14ac:dyDescent="0.35">
      <c r="C94" s="163" t="s">
        <v>72</v>
      </c>
      <c r="E94" s="183">
        <f>E93-E92</f>
        <v>0</v>
      </c>
      <c r="F94" s="183">
        <f>F93-F92</f>
        <v>0</v>
      </c>
      <c r="G94" s="183">
        <f>G93-G92</f>
        <v>0</v>
      </c>
      <c r="H94" s="183">
        <f>H93-H92</f>
        <v>0</v>
      </c>
      <c r="I94" s="184"/>
      <c r="J94" s="183">
        <f>J93-J92</f>
        <v>0</v>
      </c>
      <c r="K94" s="183">
        <f>K93-K92</f>
        <v>7.1417299999998249</v>
      </c>
      <c r="L94" s="183">
        <f>L93-L92</f>
        <v>0</v>
      </c>
      <c r="M94" s="183">
        <f>M93-M92</f>
        <v>7.1417299999993702</v>
      </c>
      <c r="N94" s="184"/>
      <c r="O94" s="183">
        <f>O93-O92</f>
        <v>7.1417299999993702</v>
      </c>
      <c r="P94" s="183">
        <f>P93-P92</f>
        <v>-7.1420000000000528</v>
      </c>
      <c r="Q94" s="183">
        <f>Q93-Q92</f>
        <v>2.7000000045518391E-4</v>
      </c>
      <c r="R94" s="183">
        <f>R93-R92</f>
        <v>0</v>
      </c>
      <c r="S94" s="184"/>
      <c r="T94" s="183">
        <f>T93-T92</f>
        <v>0</v>
      </c>
      <c r="U94" s="183">
        <f>U93-U92</f>
        <v>0</v>
      </c>
      <c r="V94" s="183">
        <f>V93-V92</f>
        <v>0</v>
      </c>
      <c r="W94" s="183">
        <f>W93-W92</f>
        <v>0</v>
      </c>
      <c r="X94" s="184"/>
      <c r="Y94" s="183">
        <f>Y93-Y92</f>
        <v>0</v>
      </c>
      <c r="Z94" s="183">
        <f>Z93-Z92</f>
        <v>0</v>
      </c>
      <c r="AA94" s="183">
        <f>AA93-AA92</f>
        <v>0</v>
      </c>
      <c r="AB94" s="183">
        <f>AB93-AB92</f>
        <v>0</v>
      </c>
    </row>
    <row r="95" spans="3:28" outlineLevel="1" x14ac:dyDescent="0.35"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</row>
    <row r="96" spans="3:28" outlineLevel="1" x14ac:dyDescent="0.35">
      <c r="C96" s="155" t="s">
        <v>238</v>
      </c>
      <c r="D96" s="155"/>
      <c r="E96" s="188"/>
      <c r="F96" s="188"/>
      <c r="G96" s="188"/>
      <c r="H96" s="188"/>
      <c r="I96" s="189"/>
      <c r="J96" s="188"/>
      <c r="K96" s="188"/>
      <c r="L96" s="188"/>
      <c r="M96" s="188"/>
      <c r="N96" s="189"/>
      <c r="O96" s="188"/>
      <c r="P96" s="188"/>
      <c r="Q96" s="188"/>
      <c r="R96" s="188"/>
      <c r="S96" s="189"/>
      <c r="T96" s="188"/>
      <c r="U96" s="188"/>
      <c r="V96" s="188"/>
      <c r="W96" s="188"/>
      <c r="X96" s="189"/>
      <c r="Y96" s="188"/>
      <c r="Z96" s="188"/>
      <c r="AA96" s="188"/>
      <c r="AB96" s="188"/>
    </row>
    <row r="97" spans="3:28" ht="3.5" customHeight="1" outlineLevel="1" x14ac:dyDescent="0.35">
      <c r="C97" s="155"/>
      <c r="D97" s="155"/>
      <c r="E97" s="188"/>
      <c r="F97" s="188"/>
      <c r="G97" s="188"/>
      <c r="H97" s="188"/>
      <c r="I97" s="189"/>
      <c r="J97" s="188"/>
      <c r="K97" s="188"/>
      <c r="L97" s="188"/>
      <c r="M97" s="188"/>
      <c r="N97" s="189"/>
      <c r="O97" s="188"/>
      <c r="P97" s="188"/>
      <c r="Q97" s="188"/>
      <c r="R97" s="188"/>
      <c r="S97" s="189"/>
      <c r="T97" s="188"/>
      <c r="U97" s="188"/>
      <c r="V97" s="188"/>
      <c r="W97" s="188"/>
      <c r="X97" s="189"/>
      <c r="Y97" s="188"/>
      <c r="Z97" s="188"/>
      <c r="AA97" s="188"/>
      <c r="AB97" s="188"/>
    </row>
    <row r="98" spans="3:28" outlineLevel="1" x14ac:dyDescent="0.35">
      <c r="C98" s="163" t="s">
        <v>0</v>
      </c>
      <c r="E98" s="183">
        <v>94.233260000000001</v>
      </c>
      <c r="F98" s="183">
        <v>1391.2365</v>
      </c>
      <c r="G98" s="183">
        <v>0</v>
      </c>
      <c r="H98" s="183">
        <v>1485.46976</v>
      </c>
      <c r="I98" s="184"/>
      <c r="J98" s="183">
        <v>1485.46976</v>
      </c>
      <c r="K98" s="183">
        <v>4169.3764300000003</v>
      </c>
      <c r="L98" s="183">
        <v>0</v>
      </c>
      <c r="M98" s="183">
        <v>5654.8461900000002</v>
      </c>
      <c r="N98" s="184"/>
      <c r="O98" s="183">
        <v>5654.8461900000002</v>
      </c>
      <c r="P98" s="183">
        <v>1640</v>
      </c>
      <c r="Q98" s="183">
        <v>-7294.8461900000002</v>
      </c>
      <c r="R98" s="183">
        <v>0</v>
      </c>
      <c r="S98" s="184"/>
      <c r="T98" s="183">
        <v>0</v>
      </c>
      <c r="U98" s="183">
        <v>0</v>
      </c>
      <c r="V98" s="183">
        <v>0</v>
      </c>
      <c r="W98" s="183">
        <v>0</v>
      </c>
      <c r="X98" s="184"/>
      <c r="Y98" s="183">
        <v>0</v>
      </c>
      <c r="Z98" s="183">
        <v>0</v>
      </c>
      <c r="AA98" s="183">
        <v>0</v>
      </c>
      <c r="AB98" s="183">
        <v>0</v>
      </c>
    </row>
    <row r="99" spans="3:28" outlineLevel="1" x14ac:dyDescent="0.35">
      <c r="C99" s="163" t="s">
        <v>1</v>
      </c>
      <c r="E99" s="185">
        <v>94.233260000000001</v>
      </c>
      <c r="F99" s="185">
        <v>1391.2365</v>
      </c>
      <c r="G99" s="185">
        <v>0</v>
      </c>
      <c r="H99" s="185">
        <v>1485.46976</v>
      </c>
      <c r="I99" s="186"/>
      <c r="J99" s="185">
        <v>1485.46976</v>
      </c>
      <c r="K99" s="185">
        <v>4169.3764300000003</v>
      </c>
      <c r="L99" s="185">
        <v>0</v>
      </c>
      <c r="M99" s="185">
        <v>5654.8461900000002</v>
      </c>
      <c r="N99" s="186"/>
      <c r="O99" s="185">
        <v>5654.8461900000002</v>
      </c>
      <c r="P99" s="185">
        <v>1640</v>
      </c>
      <c r="Q99" s="185">
        <v>0</v>
      </c>
      <c r="R99" s="185">
        <v>7294.8461900000002</v>
      </c>
      <c r="S99" s="186"/>
      <c r="T99" s="185">
        <v>7294.8461900000002</v>
      </c>
      <c r="U99" s="185">
        <v>0</v>
      </c>
      <c r="V99" s="185">
        <v>-7294.8461900000002</v>
      </c>
      <c r="W99" s="185">
        <v>0</v>
      </c>
      <c r="X99" s="186"/>
      <c r="Y99" s="185">
        <v>0</v>
      </c>
      <c r="Z99" s="185">
        <v>0</v>
      </c>
      <c r="AA99" s="185">
        <v>0</v>
      </c>
      <c r="AB99" s="185">
        <v>0</v>
      </c>
    </row>
    <row r="100" spans="3:28" outlineLevel="1" x14ac:dyDescent="0.35">
      <c r="C100" s="163" t="s">
        <v>72</v>
      </c>
      <c r="E100" s="183">
        <f>E99-E98</f>
        <v>0</v>
      </c>
      <c r="F100" s="183">
        <f>F99-F98</f>
        <v>0</v>
      </c>
      <c r="G100" s="183">
        <f>G99-G98</f>
        <v>0</v>
      </c>
      <c r="H100" s="183">
        <f>H99-H98</f>
        <v>0</v>
      </c>
      <c r="I100" s="184"/>
      <c r="J100" s="183">
        <f>J99-J98</f>
        <v>0</v>
      </c>
      <c r="K100" s="183">
        <f>K99-K98</f>
        <v>0</v>
      </c>
      <c r="L100" s="183">
        <f>L99-L98</f>
        <v>0</v>
      </c>
      <c r="M100" s="183">
        <f>M99-M98</f>
        <v>0</v>
      </c>
      <c r="N100" s="184"/>
      <c r="O100" s="183">
        <f>O99-O98</f>
        <v>0</v>
      </c>
      <c r="P100" s="183">
        <f>P99-P98</f>
        <v>0</v>
      </c>
      <c r="Q100" s="183">
        <f>Q99-Q98</f>
        <v>7294.8461900000002</v>
      </c>
      <c r="R100" s="183">
        <f>R99-R98</f>
        <v>7294.8461900000002</v>
      </c>
      <c r="S100" s="184"/>
      <c r="T100" s="183">
        <f>T99-T98</f>
        <v>7294.8461900000002</v>
      </c>
      <c r="U100" s="183">
        <f>U99-U98</f>
        <v>0</v>
      </c>
      <c r="V100" s="183">
        <f>V99-V98</f>
        <v>-7294.8461900000002</v>
      </c>
      <c r="W100" s="183">
        <f>W99-W98</f>
        <v>0</v>
      </c>
      <c r="X100" s="184"/>
      <c r="Y100" s="183">
        <f>Y99-Y98</f>
        <v>0</v>
      </c>
      <c r="Z100" s="183">
        <f>Z99-Z98</f>
        <v>0</v>
      </c>
      <c r="AA100" s="183">
        <f>AA99-AA98</f>
        <v>0</v>
      </c>
      <c r="AB100" s="183">
        <f>AB99-AB98</f>
        <v>0</v>
      </c>
    </row>
    <row r="101" spans="3:28" outlineLevel="1" x14ac:dyDescent="0.35"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</row>
    <row r="102" spans="3:28" x14ac:dyDescent="0.35">
      <c r="C102" s="155" t="s">
        <v>236</v>
      </c>
      <c r="D102" s="155"/>
      <c r="E102" s="188"/>
      <c r="F102" s="188"/>
      <c r="G102" s="188"/>
      <c r="H102" s="188"/>
      <c r="I102" s="189"/>
      <c r="J102" s="188"/>
      <c r="K102" s="188"/>
      <c r="L102" s="188"/>
      <c r="M102" s="188"/>
      <c r="N102" s="189"/>
      <c r="O102" s="188"/>
      <c r="P102" s="188"/>
      <c r="Q102" s="188"/>
      <c r="R102" s="188"/>
      <c r="S102" s="189"/>
      <c r="T102" s="188"/>
      <c r="U102" s="188"/>
      <c r="V102" s="188"/>
      <c r="W102" s="188"/>
      <c r="X102" s="189"/>
      <c r="Y102" s="188"/>
      <c r="Z102" s="188"/>
      <c r="AA102" s="188"/>
      <c r="AB102" s="188"/>
    </row>
    <row r="103" spans="3:28" ht="3.5" customHeight="1" x14ac:dyDescent="0.35">
      <c r="C103" s="155"/>
      <c r="D103" s="155"/>
      <c r="E103" s="188"/>
      <c r="F103" s="188"/>
      <c r="G103" s="188"/>
      <c r="H103" s="188"/>
      <c r="I103" s="189"/>
      <c r="J103" s="188"/>
      <c r="K103" s="188"/>
      <c r="L103" s="188"/>
      <c r="M103" s="188"/>
      <c r="N103" s="189"/>
      <c r="O103" s="188"/>
      <c r="P103" s="188"/>
      <c r="Q103" s="188"/>
      <c r="R103" s="188"/>
      <c r="S103" s="189"/>
      <c r="T103" s="188"/>
      <c r="U103" s="188"/>
      <c r="V103" s="188"/>
      <c r="W103" s="188"/>
      <c r="X103" s="189"/>
      <c r="Y103" s="188"/>
      <c r="Z103" s="188"/>
      <c r="AA103" s="188"/>
      <c r="AB103" s="188"/>
    </row>
    <row r="104" spans="3:28" x14ac:dyDescent="0.35">
      <c r="C104" s="163" t="s">
        <v>0</v>
      </c>
      <c r="E104" s="183">
        <v>99.812320000000014</v>
      </c>
      <c r="F104" s="183">
        <v>18.419119999999999</v>
      </c>
      <c r="G104" s="183">
        <v>0</v>
      </c>
      <c r="H104" s="183">
        <v>118.23144000000002</v>
      </c>
      <c r="I104" s="184"/>
      <c r="J104" s="183">
        <v>118.23144000000002</v>
      </c>
      <c r="K104" s="183">
        <v>0</v>
      </c>
      <c r="L104" s="183">
        <v>0</v>
      </c>
      <c r="M104" s="183">
        <v>118.23144000000002</v>
      </c>
      <c r="N104" s="184"/>
      <c r="O104" s="183">
        <v>118.23144000000002</v>
      </c>
      <c r="P104" s="183">
        <v>500</v>
      </c>
      <c r="Q104" s="183">
        <v>0</v>
      </c>
      <c r="R104" s="183">
        <v>618.23144000000002</v>
      </c>
      <c r="S104" s="184"/>
      <c r="T104" s="183">
        <v>618.23144000000002</v>
      </c>
      <c r="U104" s="183">
        <v>0</v>
      </c>
      <c r="V104" s="183">
        <v>0</v>
      </c>
      <c r="W104" s="183">
        <v>618.23144000000002</v>
      </c>
      <c r="X104" s="184"/>
      <c r="Y104" s="183">
        <v>618.23144000000002</v>
      </c>
      <c r="Z104" s="183">
        <v>0</v>
      </c>
      <c r="AA104" s="183">
        <v>0</v>
      </c>
      <c r="AB104" s="183">
        <v>618.23144000000002</v>
      </c>
    </row>
    <row r="105" spans="3:28" x14ac:dyDescent="0.35">
      <c r="C105" s="163" t="s">
        <v>1</v>
      </c>
      <c r="E105" s="185">
        <v>99.812320000000014</v>
      </c>
      <c r="F105" s="185">
        <v>18.419119999999999</v>
      </c>
      <c r="G105" s="185">
        <v>0</v>
      </c>
      <c r="H105" s="185">
        <v>118.23144000000002</v>
      </c>
      <c r="I105" s="186"/>
      <c r="J105" s="185">
        <v>118.23144000000002</v>
      </c>
      <c r="K105" s="185">
        <v>0</v>
      </c>
      <c r="L105" s="185">
        <v>-118.23144000000001</v>
      </c>
      <c r="M105" s="185">
        <v>0</v>
      </c>
      <c r="N105" s="186"/>
      <c r="O105" s="185">
        <v>0</v>
      </c>
      <c r="P105" s="185">
        <v>500</v>
      </c>
      <c r="Q105" s="185">
        <v>0</v>
      </c>
      <c r="R105" s="185">
        <v>500</v>
      </c>
      <c r="S105" s="186"/>
      <c r="T105" s="185">
        <v>500</v>
      </c>
      <c r="U105" s="185">
        <v>0</v>
      </c>
      <c r="V105" s="185">
        <v>0</v>
      </c>
      <c r="W105" s="185">
        <v>500</v>
      </c>
      <c r="X105" s="186"/>
      <c r="Y105" s="185">
        <v>500</v>
      </c>
      <c r="Z105" s="185">
        <v>0</v>
      </c>
      <c r="AA105" s="185">
        <v>0</v>
      </c>
      <c r="AB105" s="185">
        <v>500</v>
      </c>
    </row>
    <row r="106" spans="3:28" x14ac:dyDescent="0.35">
      <c r="C106" s="163" t="s">
        <v>72</v>
      </c>
      <c r="E106" s="183">
        <f>E105-E104</f>
        <v>0</v>
      </c>
      <c r="F106" s="183">
        <f>F105-F104</f>
        <v>0</v>
      </c>
      <c r="G106" s="183">
        <f>G105-G104</f>
        <v>0</v>
      </c>
      <c r="H106" s="183">
        <f>H105-H104</f>
        <v>0</v>
      </c>
      <c r="I106" s="184"/>
      <c r="J106" s="183">
        <f>J105-J104</f>
        <v>0</v>
      </c>
      <c r="K106" s="183">
        <f>K105-K104</f>
        <v>0</v>
      </c>
      <c r="L106" s="183">
        <f>L105-L104</f>
        <v>-118.23144000000001</v>
      </c>
      <c r="M106" s="183">
        <f>M105-M104</f>
        <v>-118.23144000000002</v>
      </c>
      <c r="N106" s="184"/>
      <c r="O106" s="183">
        <f>O105-O104</f>
        <v>-118.23144000000002</v>
      </c>
      <c r="P106" s="183">
        <f>P105-P104</f>
        <v>0</v>
      </c>
      <c r="Q106" s="183">
        <f>Q105-Q104</f>
        <v>0</v>
      </c>
      <c r="R106" s="183">
        <f>R105-R104</f>
        <v>-118.23144000000002</v>
      </c>
      <c r="S106" s="184"/>
      <c r="T106" s="183">
        <f>T105-T104</f>
        <v>-118.23144000000002</v>
      </c>
      <c r="U106" s="183">
        <f>U105-U104</f>
        <v>0</v>
      </c>
      <c r="V106" s="183">
        <f>V105-V104</f>
        <v>0</v>
      </c>
      <c r="W106" s="183">
        <f>W105-W104</f>
        <v>-118.23144000000002</v>
      </c>
      <c r="X106" s="184"/>
      <c r="Y106" s="183">
        <f>Y105-Y104</f>
        <v>-118.23144000000002</v>
      </c>
      <c r="Z106" s="183">
        <f>Z105-Z104</f>
        <v>0</v>
      </c>
      <c r="AA106" s="183">
        <f>AA105-AA104</f>
        <v>0</v>
      </c>
      <c r="AB106" s="183">
        <f>AB105-AB104</f>
        <v>-118.23144000000002</v>
      </c>
    </row>
    <row r="107" spans="3:28" x14ac:dyDescent="0.35">
      <c r="E107" s="187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</row>
    <row r="108" spans="3:28" x14ac:dyDescent="0.35">
      <c r="C108" s="155" t="s">
        <v>239</v>
      </c>
      <c r="D108" s="155"/>
      <c r="E108" s="188"/>
      <c r="F108" s="188"/>
      <c r="G108" s="188"/>
      <c r="H108" s="188"/>
      <c r="I108" s="189"/>
      <c r="J108" s="188"/>
      <c r="K108" s="188"/>
      <c r="L108" s="188"/>
      <c r="M108" s="188"/>
      <c r="N108" s="189"/>
      <c r="O108" s="188"/>
      <c r="P108" s="188"/>
      <c r="Q108" s="188"/>
      <c r="R108" s="188"/>
      <c r="S108" s="189"/>
      <c r="T108" s="188"/>
      <c r="U108" s="188"/>
      <c r="V108" s="188"/>
      <c r="W108" s="188"/>
      <c r="X108" s="189"/>
      <c r="Y108" s="188"/>
      <c r="Z108" s="188"/>
      <c r="AA108" s="188"/>
      <c r="AB108" s="188"/>
    </row>
    <row r="109" spans="3:28" ht="3.5" customHeight="1" x14ac:dyDescent="0.35">
      <c r="C109" s="155"/>
      <c r="D109" s="155"/>
      <c r="E109" s="188"/>
      <c r="F109" s="188"/>
      <c r="G109" s="188"/>
      <c r="H109" s="188"/>
      <c r="I109" s="189"/>
      <c r="J109" s="188"/>
      <c r="K109" s="188"/>
      <c r="L109" s="188"/>
      <c r="M109" s="188"/>
      <c r="N109" s="189"/>
      <c r="O109" s="188"/>
      <c r="P109" s="188"/>
      <c r="Q109" s="188"/>
      <c r="R109" s="188"/>
      <c r="S109" s="189"/>
      <c r="T109" s="188"/>
      <c r="U109" s="188"/>
      <c r="V109" s="188"/>
      <c r="W109" s="188"/>
      <c r="X109" s="189"/>
      <c r="Y109" s="188"/>
      <c r="Z109" s="188"/>
      <c r="AA109" s="188"/>
      <c r="AB109" s="188"/>
    </row>
    <row r="110" spans="3:28" x14ac:dyDescent="0.35">
      <c r="C110" s="163" t="s">
        <v>0</v>
      </c>
      <c r="E110" s="183">
        <v>0</v>
      </c>
      <c r="F110" s="183">
        <v>41.98</v>
      </c>
      <c r="G110" s="183">
        <v>0</v>
      </c>
      <c r="H110" s="183">
        <v>41.98</v>
      </c>
      <c r="I110" s="184"/>
      <c r="J110" s="183">
        <v>41.98</v>
      </c>
      <c r="K110" s="183">
        <v>65.085760000000008</v>
      </c>
      <c r="L110" s="183">
        <v>0</v>
      </c>
      <c r="M110" s="183">
        <v>107.06576000000001</v>
      </c>
      <c r="N110" s="184"/>
      <c r="O110" s="183">
        <v>107.06576000000001</v>
      </c>
      <c r="P110" s="183">
        <v>50</v>
      </c>
      <c r="Q110" s="183">
        <v>-157.06576000000001</v>
      </c>
      <c r="R110" s="183">
        <v>0</v>
      </c>
      <c r="S110" s="184"/>
      <c r="T110" s="183">
        <v>0</v>
      </c>
      <c r="U110" s="183">
        <v>75</v>
      </c>
      <c r="V110" s="183">
        <v>-75</v>
      </c>
      <c r="W110" s="183">
        <v>0</v>
      </c>
      <c r="X110" s="184"/>
      <c r="Y110" s="183">
        <v>0</v>
      </c>
      <c r="Z110" s="183">
        <v>75</v>
      </c>
      <c r="AA110" s="183">
        <v>-75</v>
      </c>
      <c r="AB110" s="183">
        <v>0</v>
      </c>
    </row>
    <row r="111" spans="3:28" x14ac:dyDescent="0.35">
      <c r="C111" s="163" t="s">
        <v>1</v>
      </c>
      <c r="E111" s="185">
        <v>0</v>
      </c>
      <c r="F111" s="185">
        <v>41.98</v>
      </c>
      <c r="G111" s="185">
        <v>0</v>
      </c>
      <c r="H111" s="185">
        <v>41.98</v>
      </c>
      <c r="I111" s="186"/>
      <c r="J111" s="185">
        <v>41.98</v>
      </c>
      <c r="K111" s="185">
        <v>65.085760000000008</v>
      </c>
      <c r="L111" s="185">
        <v>-41.98</v>
      </c>
      <c r="M111" s="185">
        <v>65.085760000000022</v>
      </c>
      <c r="N111" s="186"/>
      <c r="O111" s="185">
        <v>65.085760000000022</v>
      </c>
      <c r="P111" s="185">
        <v>50</v>
      </c>
      <c r="Q111" s="185">
        <v>-115.08575999999999</v>
      </c>
      <c r="R111" s="185">
        <v>0</v>
      </c>
      <c r="S111" s="186"/>
      <c r="T111" s="185">
        <v>0</v>
      </c>
      <c r="U111" s="185">
        <v>75</v>
      </c>
      <c r="V111" s="185">
        <v>-75</v>
      </c>
      <c r="W111" s="185">
        <v>0</v>
      </c>
      <c r="X111" s="186"/>
      <c r="Y111" s="185">
        <v>0</v>
      </c>
      <c r="Z111" s="185">
        <v>75</v>
      </c>
      <c r="AA111" s="185">
        <v>-75</v>
      </c>
      <c r="AB111" s="185">
        <v>0</v>
      </c>
    </row>
    <row r="112" spans="3:28" x14ac:dyDescent="0.35">
      <c r="C112" s="163" t="s">
        <v>72</v>
      </c>
      <c r="E112" s="183">
        <f>E111-E110</f>
        <v>0</v>
      </c>
      <c r="F112" s="183">
        <f>F111-F110</f>
        <v>0</v>
      </c>
      <c r="G112" s="183">
        <f>G111-G110</f>
        <v>0</v>
      </c>
      <c r="H112" s="183">
        <f>H111-H110</f>
        <v>0</v>
      </c>
      <c r="I112" s="184"/>
      <c r="J112" s="183">
        <f>J111-J110</f>
        <v>0</v>
      </c>
      <c r="K112" s="183">
        <f>K111-K110</f>
        <v>0</v>
      </c>
      <c r="L112" s="183">
        <f>L111-L110</f>
        <v>-41.98</v>
      </c>
      <c r="M112" s="183">
        <f>M111-M110</f>
        <v>-41.97999999999999</v>
      </c>
      <c r="N112" s="184"/>
      <c r="O112" s="183">
        <f>O111-O110</f>
        <v>-41.97999999999999</v>
      </c>
      <c r="P112" s="183">
        <f>P111-P110</f>
        <v>0</v>
      </c>
      <c r="Q112" s="183">
        <f>Q111-Q110</f>
        <v>41.980000000000018</v>
      </c>
      <c r="R112" s="183">
        <f>R111-R110</f>
        <v>0</v>
      </c>
      <c r="S112" s="184"/>
      <c r="T112" s="183">
        <f>T111-T110</f>
        <v>0</v>
      </c>
      <c r="U112" s="183">
        <f>U111-U110</f>
        <v>0</v>
      </c>
      <c r="V112" s="183">
        <f>V111-V110</f>
        <v>0</v>
      </c>
      <c r="W112" s="183">
        <f>W111-W110</f>
        <v>0</v>
      </c>
      <c r="X112" s="184"/>
      <c r="Y112" s="183">
        <f>Y111-Y110</f>
        <v>0</v>
      </c>
      <c r="Z112" s="183">
        <f>Z111-Z110</f>
        <v>0</v>
      </c>
      <c r="AA112" s="183">
        <f>AA111-AA110</f>
        <v>0</v>
      </c>
      <c r="AB112" s="183">
        <f>AB111-AB110</f>
        <v>0</v>
      </c>
    </row>
    <row r="113" spans="3:28" x14ac:dyDescent="0.35"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</row>
    <row r="114" spans="3:28" x14ac:dyDescent="0.35">
      <c r="C114" s="155" t="s">
        <v>251</v>
      </c>
      <c r="D114" s="155"/>
      <c r="E114" s="188"/>
      <c r="F114" s="188"/>
      <c r="G114" s="188"/>
      <c r="H114" s="188"/>
      <c r="I114" s="189"/>
      <c r="J114" s="188"/>
      <c r="K114" s="188"/>
      <c r="L114" s="188"/>
      <c r="M114" s="188"/>
      <c r="N114" s="189"/>
      <c r="O114" s="188"/>
      <c r="P114" s="188"/>
      <c r="Q114" s="188"/>
      <c r="R114" s="188"/>
      <c r="S114" s="189"/>
      <c r="T114" s="188"/>
      <c r="U114" s="188"/>
      <c r="V114" s="188"/>
      <c r="W114" s="188"/>
      <c r="X114" s="189"/>
      <c r="Y114" s="188"/>
      <c r="Z114" s="188"/>
      <c r="AA114" s="188"/>
      <c r="AB114" s="188"/>
    </row>
    <row r="115" spans="3:28" ht="3.5" customHeight="1" x14ac:dyDescent="0.35">
      <c r="C115" s="155"/>
      <c r="D115" s="155"/>
      <c r="E115" s="188"/>
      <c r="F115" s="188"/>
      <c r="G115" s="188"/>
      <c r="H115" s="188"/>
      <c r="I115" s="189"/>
      <c r="J115" s="188"/>
      <c r="K115" s="188"/>
      <c r="L115" s="188"/>
      <c r="M115" s="188"/>
      <c r="N115" s="189"/>
      <c r="O115" s="188"/>
      <c r="P115" s="188"/>
      <c r="Q115" s="188"/>
      <c r="R115" s="188"/>
      <c r="S115" s="189"/>
      <c r="T115" s="188"/>
      <c r="U115" s="188"/>
      <c r="V115" s="188"/>
      <c r="W115" s="188"/>
      <c r="X115" s="189"/>
      <c r="Y115" s="188"/>
      <c r="Z115" s="188"/>
      <c r="AA115" s="188"/>
      <c r="AB115" s="188"/>
    </row>
    <row r="116" spans="3:28" x14ac:dyDescent="0.35">
      <c r="C116" s="163" t="s">
        <v>0</v>
      </c>
      <c r="E116" s="185">
        <v>0</v>
      </c>
      <c r="F116" s="185">
        <v>266.24162000000001</v>
      </c>
      <c r="G116" s="185">
        <v>0</v>
      </c>
      <c r="H116" s="185">
        <v>266.24162000000001</v>
      </c>
      <c r="I116" s="186"/>
      <c r="J116" s="185">
        <v>266.24162000000001</v>
      </c>
      <c r="K116" s="185">
        <v>286.13018</v>
      </c>
      <c r="L116" s="185">
        <v>-552.37180000000001</v>
      </c>
      <c r="M116" s="185">
        <v>0</v>
      </c>
      <c r="N116" s="186"/>
      <c r="O116" s="185">
        <v>0</v>
      </c>
      <c r="P116" s="185">
        <v>300</v>
      </c>
      <c r="Q116" s="185">
        <v>-300</v>
      </c>
      <c r="R116" s="185">
        <v>0</v>
      </c>
      <c r="S116" s="186"/>
      <c r="T116" s="185">
        <v>0</v>
      </c>
      <c r="U116" s="185">
        <v>0</v>
      </c>
      <c r="V116" s="185">
        <v>0</v>
      </c>
      <c r="W116" s="185">
        <v>0</v>
      </c>
      <c r="X116" s="186"/>
      <c r="Y116" s="185">
        <v>0</v>
      </c>
      <c r="Z116" s="185">
        <v>0</v>
      </c>
      <c r="AA116" s="185">
        <v>0</v>
      </c>
      <c r="AB116" s="185">
        <v>0</v>
      </c>
    </row>
    <row r="117" spans="3:28" x14ac:dyDescent="0.35">
      <c r="C117" s="163" t="s">
        <v>1</v>
      </c>
      <c r="E117" s="185">
        <v>0</v>
      </c>
      <c r="F117" s="185">
        <v>266.24162000000001</v>
      </c>
      <c r="G117" s="185">
        <v>0</v>
      </c>
      <c r="H117" s="185">
        <v>266.24162000000001</v>
      </c>
      <c r="I117" s="186"/>
      <c r="J117" s="185">
        <v>266.24162000000001</v>
      </c>
      <c r="K117" s="185">
        <v>286.13018</v>
      </c>
      <c r="L117" s="185">
        <v>-260.45310000000001</v>
      </c>
      <c r="M117" s="185">
        <v>291.9187</v>
      </c>
      <c r="N117" s="186"/>
      <c r="O117" s="185">
        <v>291.9187</v>
      </c>
      <c r="P117" s="185">
        <v>300</v>
      </c>
      <c r="Q117" s="185">
        <v>-591.91869999999994</v>
      </c>
      <c r="R117" s="185">
        <v>0</v>
      </c>
      <c r="S117" s="186"/>
      <c r="T117" s="185">
        <v>0</v>
      </c>
      <c r="U117" s="185">
        <v>0</v>
      </c>
      <c r="V117" s="185">
        <v>0</v>
      </c>
      <c r="W117" s="185">
        <v>0</v>
      </c>
      <c r="X117" s="186"/>
      <c r="Y117" s="185">
        <v>0</v>
      </c>
      <c r="Z117" s="185">
        <v>0</v>
      </c>
      <c r="AA117" s="185">
        <v>0</v>
      </c>
      <c r="AB117" s="185">
        <v>0</v>
      </c>
    </row>
    <row r="118" spans="3:28" x14ac:dyDescent="0.35">
      <c r="C118" s="163" t="s">
        <v>72</v>
      </c>
      <c r="E118" s="185">
        <f>E117-E116</f>
        <v>0</v>
      </c>
      <c r="F118" s="185">
        <f>F117-F116</f>
        <v>0</v>
      </c>
      <c r="G118" s="185">
        <f>G117-G116</f>
        <v>0</v>
      </c>
      <c r="H118" s="185">
        <f>H117-H116</f>
        <v>0</v>
      </c>
      <c r="I118" s="186"/>
      <c r="J118" s="185">
        <f>J117-J116</f>
        <v>0</v>
      </c>
      <c r="K118" s="185">
        <f>K117-K116</f>
        <v>0</v>
      </c>
      <c r="L118" s="185">
        <f>L117-L116</f>
        <v>291.9187</v>
      </c>
      <c r="M118" s="185">
        <f>M117-M116</f>
        <v>291.9187</v>
      </c>
      <c r="N118" s="186"/>
      <c r="O118" s="185">
        <f>O117-O116</f>
        <v>291.9187</v>
      </c>
      <c r="P118" s="185">
        <f>P117-P116</f>
        <v>0</v>
      </c>
      <c r="Q118" s="185">
        <f>Q117-Q116</f>
        <v>-291.91869999999994</v>
      </c>
      <c r="R118" s="185">
        <f>R117-R116</f>
        <v>0</v>
      </c>
      <c r="S118" s="186"/>
      <c r="T118" s="185">
        <f>T117-T116</f>
        <v>0</v>
      </c>
      <c r="U118" s="185">
        <f>U117-U116</f>
        <v>0</v>
      </c>
      <c r="V118" s="185">
        <f>V117-V116</f>
        <v>0</v>
      </c>
      <c r="W118" s="185">
        <f>W117-W116</f>
        <v>0</v>
      </c>
      <c r="X118" s="186"/>
      <c r="Y118" s="185">
        <f>Y117-Y116</f>
        <v>0</v>
      </c>
      <c r="Z118" s="185">
        <f>Z117-Z116</f>
        <v>0</v>
      </c>
      <c r="AA118" s="185">
        <f>AA117-AA116</f>
        <v>0</v>
      </c>
      <c r="AB118" s="185">
        <f>AB117-AB116</f>
        <v>0</v>
      </c>
    </row>
    <row r="119" spans="3:28" x14ac:dyDescent="0.35"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</row>
    <row r="120" spans="3:28" x14ac:dyDescent="0.35">
      <c r="C120" s="155" t="s">
        <v>240</v>
      </c>
      <c r="D120" s="155"/>
      <c r="E120" s="188"/>
      <c r="F120" s="188"/>
      <c r="G120" s="188"/>
      <c r="H120" s="188"/>
      <c r="I120" s="189"/>
      <c r="J120" s="188"/>
      <c r="K120" s="188"/>
      <c r="L120" s="188"/>
      <c r="M120" s="188"/>
      <c r="N120" s="189"/>
      <c r="O120" s="188"/>
      <c r="P120" s="188"/>
      <c r="Q120" s="188"/>
      <c r="R120" s="188"/>
      <c r="S120" s="189"/>
      <c r="T120" s="188"/>
      <c r="U120" s="188"/>
      <c r="V120" s="188"/>
      <c r="W120" s="188"/>
      <c r="X120" s="189"/>
      <c r="Y120" s="188"/>
      <c r="Z120" s="188"/>
      <c r="AA120" s="188"/>
      <c r="AB120" s="188"/>
    </row>
    <row r="121" spans="3:28" ht="3.5" customHeight="1" x14ac:dyDescent="0.35">
      <c r="C121" s="155"/>
      <c r="D121" s="155"/>
      <c r="E121" s="188"/>
      <c r="F121" s="188"/>
      <c r="G121" s="188"/>
      <c r="H121" s="188"/>
      <c r="I121" s="189"/>
      <c r="J121" s="188"/>
      <c r="K121" s="188"/>
      <c r="L121" s="188"/>
      <c r="M121" s="188"/>
      <c r="N121" s="189"/>
      <c r="O121" s="188"/>
      <c r="P121" s="188"/>
      <c r="Q121" s="188"/>
      <c r="R121" s="188"/>
      <c r="S121" s="189"/>
      <c r="T121" s="188"/>
      <c r="U121" s="188"/>
      <c r="V121" s="188"/>
      <c r="W121" s="188"/>
      <c r="X121" s="189"/>
      <c r="Y121" s="188"/>
      <c r="Z121" s="188"/>
      <c r="AA121" s="188"/>
      <c r="AB121" s="188"/>
    </row>
    <row r="122" spans="3:28" x14ac:dyDescent="0.35">
      <c r="C122" s="163" t="s">
        <v>0</v>
      </c>
      <c r="E122" s="183">
        <v>0</v>
      </c>
      <c r="F122" s="183">
        <v>0</v>
      </c>
      <c r="G122" s="183">
        <v>0</v>
      </c>
      <c r="H122" s="183">
        <v>0</v>
      </c>
      <c r="I122" s="184"/>
      <c r="J122" s="183">
        <v>0</v>
      </c>
      <c r="K122" s="183">
        <v>185.56751</v>
      </c>
      <c r="L122" s="183">
        <v>-185.56751</v>
      </c>
      <c r="M122" s="183">
        <v>0</v>
      </c>
      <c r="N122" s="184"/>
      <c r="O122" s="183">
        <v>0</v>
      </c>
      <c r="P122" s="183">
        <v>0</v>
      </c>
      <c r="Q122" s="183">
        <v>0</v>
      </c>
      <c r="R122" s="183">
        <v>0</v>
      </c>
      <c r="S122" s="184"/>
      <c r="T122" s="183">
        <v>0</v>
      </c>
      <c r="U122" s="183">
        <v>0</v>
      </c>
      <c r="V122" s="183">
        <v>0</v>
      </c>
      <c r="W122" s="183">
        <v>0</v>
      </c>
      <c r="X122" s="184"/>
      <c r="Y122" s="183">
        <v>0</v>
      </c>
      <c r="Z122" s="183">
        <v>0</v>
      </c>
      <c r="AA122" s="183">
        <v>0</v>
      </c>
      <c r="AB122" s="183">
        <v>0</v>
      </c>
    </row>
    <row r="123" spans="3:28" x14ac:dyDescent="0.35">
      <c r="C123" s="163" t="s">
        <v>1</v>
      </c>
      <c r="E123" s="185">
        <v>0</v>
      </c>
      <c r="F123" s="185">
        <v>0</v>
      </c>
      <c r="G123" s="185">
        <v>0</v>
      </c>
      <c r="H123" s="185">
        <v>0</v>
      </c>
      <c r="I123" s="186"/>
      <c r="J123" s="185">
        <v>0</v>
      </c>
      <c r="K123" s="185">
        <v>185.56751</v>
      </c>
      <c r="L123" s="185">
        <v>0</v>
      </c>
      <c r="M123" s="185">
        <v>185.56751</v>
      </c>
      <c r="N123" s="186"/>
      <c r="O123" s="185">
        <v>185.56751</v>
      </c>
      <c r="P123" s="185">
        <v>0</v>
      </c>
      <c r="Q123" s="185">
        <v>-185.56751</v>
      </c>
      <c r="R123" s="185">
        <v>0</v>
      </c>
      <c r="S123" s="186"/>
      <c r="T123" s="185">
        <v>0</v>
      </c>
      <c r="U123" s="185">
        <v>0</v>
      </c>
      <c r="V123" s="185">
        <v>0</v>
      </c>
      <c r="W123" s="185">
        <v>0</v>
      </c>
      <c r="X123" s="186"/>
      <c r="Y123" s="185">
        <v>0</v>
      </c>
      <c r="Z123" s="185">
        <v>0</v>
      </c>
      <c r="AA123" s="185">
        <v>0</v>
      </c>
      <c r="AB123" s="185">
        <v>0</v>
      </c>
    </row>
    <row r="124" spans="3:28" x14ac:dyDescent="0.35">
      <c r="C124" s="163" t="s">
        <v>72</v>
      </c>
      <c r="E124" s="183">
        <f>E123-E122</f>
        <v>0</v>
      </c>
      <c r="F124" s="183">
        <f>F123-F122</f>
        <v>0</v>
      </c>
      <c r="G124" s="183">
        <f>G123-G122</f>
        <v>0</v>
      </c>
      <c r="H124" s="183">
        <f>H123-H122</f>
        <v>0</v>
      </c>
      <c r="I124" s="184"/>
      <c r="J124" s="183">
        <f>J123-J122</f>
        <v>0</v>
      </c>
      <c r="K124" s="183">
        <f>K123-K122</f>
        <v>0</v>
      </c>
      <c r="L124" s="183">
        <f>L123-L122</f>
        <v>185.56751</v>
      </c>
      <c r="M124" s="183">
        <f>M123-M122</f>
        <v>185.56751</v>
      </c>
      <c r="N124" s="184"/>
      <c r="O124" s="183">
        <f>O123-O122</f>
        <v>185.56751</v>
      </c>
      <c r="P124" s="183">
        <f>P123-P122</f>
        <v>0</v>
      </c>
      <c r="Q124" s="183">
        <f>Q123-Q122</f>
        <v>-185.56751</v>
      </c>
      <c r="R124" s="183">
        <f>R123-R122</f>
        <v>0</v>
      </c>
      <c r="S124" s="184"/>
      <c r="T124" s="183">
        <f>T123-T122</f>
        <v>0</v>
      </c>
      <c r="U124" s="183">
        <f>U123-U122</f>
        <v>0</v>
      </c>
      <c r="V124" s="183">
        <f>V123-V122</f>
        <v>0</v>
      </c>
      <c r="W124" s="183">
        <f>W123-W122</f>
        <v>0</v>
      </c>
      <c r="X124" s="184"/>
      <c r="Y124" s="183">
        <f>Y123-Y122</f>
        <v>0</v>
      </c>
      <c r="Z124" s="183">
        <f>Z123-Z122</f>
        <v>0</v>
      </c>
      <c r="AA124" s="183">
        <f>AA123-AA122</f>
        <v>0</v>
      </c>
      <c r="AB124" s="183">
        <f>AB123-AB122</f>
        <v>0</v>
      </c>
    </row>
    <row r="125" spans="3:28" x14ac:dyDescent="0.35"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</row>
    <row r="126" spans="3:28" x14ac:dyDescent="0.35">
      <c r="C126" s="155" t="s">
        <v>241</v>
      </c>
      <c r="D126" s="155"/>
      <c r="E126" s="188"/>
      <c r="F126" s="188"/>
      <c r="G126" s="188"/>
      <c r="H126" s="188"/>
      <c r="I126" s="189"/>
      <c r="J126" s="188"/>
      <c r="K126" s="188"/>
      <c r="L126" s="188"/>
      <c r="M126" s="188"/>
      <c r="N126" s="189"/>
      <c r="O126" s="188"/>
      <c r="P126" s="188"/>
      <c r="Q126" s="188"/>
      <c r="R126" s="188"/>
      <c r="S126" s="189"/>
      <c r="T126" s="188"/>
      <c r="U126" s="188"/>
      <c r="V126" s="188"/>
      <c r="W126" s="188"/>
      <c r="X126" s="189"/>
      <c r="Y126" s="188"/>
      <c r="Z126" s="188"/>
      <c r="AA126" s="188"/>
      <c r="AB126" s="188"/>
    </row>
    <row r="127" spans="3:28" ht="3.5" customHeight="1" x14ac:dyDescent="0.35">
      <c r="C127" s="155"/>
      <c r="D127" s="155"/>
      <c r="E127" s="188"/>
      <c r="F127" s="188"/>
      <c r="G127" s="188"/>
      <c r="H127" s="188"/>
      <c r="I127" s="189"/>
      <c r="J127" s="188"/>
      <c r="K127" s="188"/>
      <c r="L127" s="188"/>
      <c r="M127" s="188"/>
      <c r="N127" s="189"/>
      <c r="O127" s="188"/>
      <c r="P127" s="188"/>
      <c r="Q127" s="188"/>
      <c r="R127" s="188"/>
      <c r="S127" s="189"/>
      <c r="T127" s="188"/>
      <c r="U127" s="188"/>
      <c r="V127" s="188"/>
      <c r="W127" s="188"/>
      <c r="X127" s="189"/>
      <c r="Y127" s="188"/>
      <c r="Z127" s="188"/>
      <c r="AA127" s="188"/>
      <c r="AB127" s="188"/>
    </row>
    <row r="128" spans="3:28" x14ac:dyDescent="0.35">
      <c r="C128" s="163" t="s">
        <v>0</v>
      </c>
      <c r="E128" s="183">
        <v>0</v>
      </c>
      <c r="F128" s="183">
        <v>83.715800000000002</v>
      </c>
      <c r="G128" s="183">
        <v>0</v>
      </c>
      <c r="H128" s="183">
        <v>83.715800000000002</v>
      </c>
      <c r="I128" s="184"/>
      <c r="J128" s="183">
        <v>83.715800000000002</v>
      </c>
      <c r="K128" s="183">
        <v>67.964399999999998</v>
      </c>
      <c r="L128" s="183">
        <v>0</v>
      </c>
      <c r="M128" s="183">
        <v>151.68020000000001</v>
      </c>
      <c r="N128" s="184"/>
      <c r="O128" s="183">
        <v>151.68020000000001</v>
      </c>
      <c r="P128" s="183">
        <v>0</v>
      </c>
      <c r="Q128" s="183">
        <v>-151.68020000000001</v>
      </c>
      <c r="R128" s="183">
        <v>0</v>
      </c>
      <c r="S128" s="184"/>
      <c r="T128" s="183">
        <v>0</v>
      </c>
      <c r="U128" s="183">
        <v>0</v>
      </c>
      <c r="V128" s="183">
        <v>0</v>
      </c>
      <c r="W128" s="183">
        <v>0</v>
      </c>
      <c r="X128" s="184"/>
      <c r="Y128" s="183">
        <v>0</v>
      </c>
      <c r="Z128" s="183">
        <v>0</v>
      </c>
      <c r="AA128" s="183">
        <v>0</v>
      </c>
      <c r="AB128" s="183">
        <v>0</v>
      </c>
    </row>
    <row r="129" spans="3:28" x14ac:dyDescent="0.35">
      <c r="C129" s="163" t="s">
        <v>1</v>
      </c>
      <c r="E129" s="185">
        <v>0</v>
      </c>
      <c r="F129" s="185">
        <v>83.715800000000002</v>
      </c>
      <c r="G129" s="185">
        <v>0</v>
      </c>
      <c r="H129" s="185">
        <v>83.715800000000002</v>
      </c>
      <c r="I129" s="186"/>
      <c r="J129" s="185">
        <v>83.715800000000002</v>
      </c>
      <c r="K129" s="185">
        <v>67.964399999999998</v>
      </c>
      <c r="L129" s="185">
        <v>-42.206530000000001</v>
      </c>
      <c r="M129" s="185">
        <v>109.47367000000001</v>
      </c>
      <c r="N129" s="186"/>
      <c r="O129" s="185">
        <v>109.47367000000001</v>
      </c>
      <c r="P129" s="185">
        <v>0</v>
      </c>
      <c r="Q129" s="185">
        <v>-109.47367</v>
      </c>
      <c r="R129" s="185">
        <v>0</v>
      </c>
      <c r="S129" s="186"/>
      <c r="T129" s="185">
        <v>0</v>
      </c>
      <c r="U129" s="185">
        <v>0</v>
      </c>
      <c r="V129" s="185">
        <v>0</v>
      </c>
      <c r="W129" s="185">
        <v>0</v>
      </c>
      <c r="X129" s="186"/>
      <c r="Y129" s="185">
        <v>0</v>
      </c>
      <c r="Z129" s="185">
        <v>0</v>
      </c>
      <c r="AA129" s="185">
        <v>0</v>
      </c>
      <c r="AB129" s="185">
        <v>0</v>
      </c>
    </row>
    <row r="130" spans="3:28" x14ac:dyDescent="0.35">
      <c r="C130" s="163" t="s">
        <v>72</v>
      </c>
      <c r="E130" s="183">
        <f>E129-E128</f>
        <v>0</v>
      </c>
      <c r="F130" s="183">
        <f>F129-F128</f>
        <v>0</v>
      </c>
      <c r="G130" s="183">
        <f>G129-G128</f>
        <v>0</v>
      </c>
      <c r="H130" s="183">
        <f>H129-H128</f>
        <v>0</v>
      </c>
      <c r="I130" s="184"/>
      <c r="J130" s="183">
        <f>J129-J128</f>
        <v>0</v>
      </c>
      <c r="K130" s="183">
        <f>K129-K128</f>
        <v>0</v>
      </c>
      <c r="L130" s="183">
        <f>L129-L128</f>
        <v>-42.206530000000001</v>
      </c>
      <c r="M130" s="183">
        <f>M129-M128</f>
        <v>-42.206530000000001</v>
      </c>
      <c r="N130" s="184"/>
      <c r="O130" s="183">
        <f>O129-O128</f>
        <v>-42.206530000000001</v>
      </c>
      <c r="P130" s="183">
        <f>P129-P128</f>
        <v>0</v>
      </c>
      <c r="Q130" s="183">
        <f>Q129-Q128</f>
        <v>42.206530000000015</v>
      </c>
      <c r="R130" s="183">
        <f>R129-R128</f>
        <v>0</v>
      </c>
      <c r="S130" s="184"/>
      <c r="T130" s="183">
        <f>T129-T128</f>
        <v>0</v>
      </c>
      <c r="U130" s="183">
        <f>U129-U128</f>
        <v>0</v>
      </c>
      <c r="V130" s="183">
        <f>V129-V128</f>
        <v>0</v>
      </c>
      <c r="W130" s="183">
        <f>W129-W128</f>
        <v>0</v>
      </c>
      <c r="X130" s="184"/>
      <c r="Y130" s="183">
        <f>Y129-Y128</f>
        <v>0</v>
      </c>
      <c r="Z130" s="183">
        <f>Z129-Z128</f>
        <v>0</v>
      </c>
      <c r="AA130" s="183">
        <f>AA129-AA128</f>
        <v>0</v>
      </c>
      <c r="AB130" s="183">
        <f>AB129-AB128</f>
        <v>0</v>
      </c>
    </row>
    <row r="131" spans="3:28" x14ac:dyDescent="0.35"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  <c r="T131" s="187"/>
      <c r="U131" s="187"/>
      <c r="V131" s="187"/>
      <c r="W131" s="187"/>
      <c r="X131" s="187"/>
      <c r="Y131" s="187"/>
      <c r="Z131" s="187"/>
      <c r="AA131" s="187"/>
      <c r="AB131" s="187"/>
    </row>
    <row r="132" spans="3:28" x14ac:dyDescent="0.35">
      <c r="C132" s="155" t="s">
        <v>242</v>
      </c>
      <c r="D132" s="155"/>
      <c r="E132" s="188"/>
      <c r="F132" s="188"/>
      <c r="G132" s="188"/>
      <c r="H132" s="188"/>
      <c r="I132" s="189"/>
      <c r="J132" s="188"/>
      <c r="K132" s="188"/>
      <c r="L132" s="188"/>
      <c r="M132" s="188"/>
      <c r="N132" s="189"/>
      <c r="O132" s="188"/>
      <c r="P132" s="188"/>
      <c r="Q132" s="188"/>
      <c r="R132" s="188"/>
      <c r="S132" s="189"/>
      <c r="T132" s="188"/>
      <c r="U132" s="188"/>
      <c r="V132" s="188"/>
      <c r="W132" s="188"/>
      <c r="X132" s="189"/>
      <c r="Y132" s="188"/>
      <c r="Z132" s="188"/>
      <c r="AA132" s="188"/>
      <c r="AB132" s="188"/>
    </row>
    <row r="133" spans="3:28" ht="3.5" customHeight="1" x14ac:dyDescent="0.35">
      <c r="C133" s="155"/>
      <c r="D133" s="155"/>
      <c r="E133" s="188"/>
      <c r="F133" s="188"/>
      <c r="G133" s="188"/>
      <c r="H133" s="188"/>
      <c r="I133" s="189"/>
      <c r="J133" s="188"/>
      <c r="K133" s="188"/>
      <c r="L133" s="188"/>
      <c r="M133" s="188"/>
      <c r="N133" s="189"/>
      <c r="O133" s="188"/>
      <c r="P133" s="188"/>
      <c r="Q133" s="188"/>
      <c r="R133" s="188"/>
      <c r="S133" s="189"/>
      <c r="T133" s="188"/>
      <c r="U133" s="188"/>
      <c r="V133" s="188"/>
      <c r="W133" s="188"/>
      <c r="X133" s="189"/>
      <c r="Y133" s="188"/>
      <c r="Z133" s="188"/>
      <c r="AA133" s="188"/>
      <c r="AB133" s="188"/>
    </row>
    <row r="134" spans="3:28" x14ac:dyDescent="0.35">
      <c r="C134" s="163" t="s">
        <v>0</v>
      </c>
      <c r="E134" s="183">
        <v>0</v>
      </c>
      <c r="F134" s="183">
        <v>5.2911299999999999</v>
      </c>
      <c r="G134" s="183">
        <v>0</v>
      </c>
      <c r="H134" s="183">
        <v>5.2911299999999999</v>
      </c>
      <c r="I134" s="184"/>
      <c r="J134" s="183">
        <v>5.2911299999999999</v>
      </c>
      <c r="K134" s="183">
        <v>0</v>
      </c>
      <c r="L134" s="183">
        <v>0</v>
      </c>
      <c r="M134" s="183">
        <v>5.2911299999999999</v>
      </c>
      <c r="N134" s="184"/>
      <c r="O134" s="183">
        <v>5.2911299999999999</v>
      </c>
      <c r="P134" s="183">
        <v>0</v>
      </c>
      <c r="Q134" s="183">
        <v>-5.2911299999999999</v>
      </c>
      <c r="R134" s="183">
        <v>0</v>
      </c>
      <c r="S134" s="184"/>
      <c r="T134" s="183">
        <v>0</v>
      </c>
      <c r="U134" s="183">
        <v>0</v>
      </c>
      <c r="V134" s="183">
        <v>0</v>
      </c>
      <c r="W134" s="183">
        <v>0</v>
      </c>
      <c r="X134" s="184"/>
      <c r="Y134" s="183">
        <v>0</v>
      </c>
      <c r="Z134" s="183">
        <v>0</v>
      </c>
      <c r="AA134" s="183">
        <v>0</v>
      </c>
      <c r="AB134" s="183">
        <v>0</v>
      </c>
    </row>
    <row r="135" spans="3:28" x14ac:dyDescent="0.35">
      <c r="C135" s="163" t="s">
        <v>1</v>
      </c>
      <c r="E135" s="185">
        <v>0</v>
      </c>
      <c r="F135" s="185">
        <v>5.2911299999999999</v>
      </c>
      <c r="G135" s="185">
        <v>0</v>
      </c>
      <c r="H135" s="185">
        <v>5.2911299999999999</v>
      </c>
      <c r="I135" s="186"/>
      <c r="J135" s="185">
        <v>5.2911299999999999</v>
      </c>
      <c r="K135" s="185">
        <v>0</v>
      </c>
      <c r="L135" s="185">
        <v>-5.2911299999999999</v>
      </c>
      <c r="M135" s="185">
        <v>0</v>
      </c>
      <c r="N135" s="186"/>
      <c r="O135" s="185">
        <v>0</v>
      </c>
      <c r="P135" s="185">
        <v>0</v>
      </c>
      <c r="Q135" s="185">
        <v>0</v>
      </c>
      <c r="R135" s="185">
        <v>0</v>
      </c>
      <c r="S135" s="186"/>
      <c r="T135" s="185">
        <v>0</v>
      </c>
      <c r="U135" s="185">
        <v>0</v>
      </c>
      <c r="V135" s="185">
        <v>0</v>
      </c>
      <c r="W135" s="185">
        <v>0</v>
      </c>
      <c r="X135" s="186"/>
      <c r="Y135" s="185">
        <v>0</v>
      </c>
      <c r="Z135" s="185">
        <v>0</v>
      </c>
      <c r="AA135" s="185">
        <v>0</v>
      </c>
      <c r="AB135" s="185">
        <v>0</v>
      </c>
    </row>
    <row r="136" spans="3:28" x14ac:dyDescent="0.35">
      <c r="C136" s="163" t="s">
        <v>72</v>
      </c>
      <c r="E136" s="183">
        <f>E135-E134</f>
        <v>0</v>
      </c>
      <c r="F136" s="183">
        <f>F135-F134</f>
        <v>0</v>
      </c>
      <c r="G136" s="183">
        <f>G135-G134</f>
        <v>0</v>
      </c>
      <c r="H136" s="183">
        <f>H135-H134</f>
        <v>0</v>
      </c>
      <c r="I136" s="184"/>
      <c r="J136" s="183">
        <f>J135-J134</f>
        <v>0</v>
      </c>
      <c r="K136" s="183">
        <f>K135-K134</f>
        <v>0</v>
      </c>
      <c r="L136" s="183">
        <f>L135-L134</f>
        <v>-5.2911299999999999</v>
      </c>
      <c r="M136" s="183">
        <f>M135-M134</f>
        <v>-5.2911299999999999</v>
      </c>
      <c r="N136" s="184"/>
      <c r="O136" s="183">
        <f>O135-O134</f>
        <v>-5.2911299999999999</v>
      </c>
      <c r="P136" s="183">
        <f>P135-P134</f>
        <v>0</v>
      </c>
      <c r="Q136" s="183">
        <f>Q135-Q134</f>
        <v>5.2911299999999999</v>
      </c>
      <c r="R136" s="183">
        <f>R135-R134</f>
        <v>0</v>
      </c>
      <c r="S136" s="184"/>
      <c r="T136" s="183">
        <f>T135-T134</f>
        <v>0</v>
      </c>
      <c r="U136" s="183">
        <f>U135-U134</f>
        <v>0</v>
      </c>
      <c r="V136" s="183">
        <f>V135-V134</f>
        <v>0</v>
      </c>
      <c r="W136" s="183">
        <f>W135-W134</f>
        <v>0</v>
      </c>
      <c r="X136" s="184"/>
      <c r="Y136" s="183">
        <f>Y135-Y134</f>
        <v>0</v>
      </c>
      <c r="Z136" s="183">
        <f>Z135-Z134</f>
        <v>0</v>
      </c>
      <c r="AA136" s="183">
        <f>AA135-AA134</f>
        <v>0</v>
      </c>
      <c r="AB136" s="183">
        <f>AB135-AB134</f>
        <v>0</v>
      </c>
    </row>
    <row r="137" spans="3:28" x14ac:dyDescent="0.35"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</row>
    <row r="138" spans="3:28" x14ac:dyDescent="0.35">
      <c r="C138" s="155" t="s">
        <v>243</v>
      </c>
      <c r="D138" s="155"/>
      <c r="E138" s="188"/>
      <c r="F138" s="188"/>
      <c r="G138" s="188"/>
      <c r="H138" s="188"/>
      <c r="I138" s="189"/>
      <c r="J138" s="188"/>
      <c r="K138" s="188"/>
      <c r="L138" s="188"/>
      <c r="M138" s="188"/>
      <c r="N138" s="189"/>
      <c r="O138" s="188"/>
      <c r="P138" s="188"/>
      <c r="Q138" s="188"/>
      <c r="R138" s="188"/>
      <c r="S138" s="189"/>
      <c r="T138" s="188"/>
      <c r="U138" s="188"/>
      <c r="V138" s="188"/>
      <c r="W138" s="188"/>
      <c r="X138" s="189"/>
      <c r="Y138" s="188"/>
      <c r="Z138" s="188"/>
      <c r="AA138" s="188"/>
      <c r="AB138" s="188"/>
    </row>
    <row r="139" spans="3:28" ht="3.5" customHeight="1" x14ac:dyDescent="0.35">
      <c r="C139" s="155"/>
      <c r="D139" s="155"/>
      <c r="E139" s="188"/>
      <c r="F139" s="188"/>
      <c r="G139" s="188"/>
      <c r="H139" s="188"/>
      <c r="I139" s="189"/>
      <c r="J139" s="188"/>
      <c r="K139" s="188"/>
      <c r="L139" s="188"/>
      <c r="M139" s="188"/>
      <c r="N139" s="189"/>
      <c r="O139" s="188"/>
      <c r="P139" s="188"/>
      <c r="Q139" s="188"/>
      <c r="R139" s="188"/>
      <c r="S139" s="189"/>
      <c r="T139" s="188"/>
      <c r="U139" s="188"/>
      <c r="V139" s="188"/>
      <c r="W139" s="188"/>
      <c r="X139" s="189"/>
      <c r="Y139" s="188"/>
      <c r="Z139" s="188"/>
      <c r="AA139" s="188"/>
      <c r="AB139" s="188"/>
    </row>
    <row r="140" spans="3:28" x14ac:dyDescent="0.35">
      <c r="C140" s="163" t="s">
        <v>0</v>
      </c>
      <c r="E140" s="183">
        <v>0</v>
      </c>
      <c r="F140" s="183">
        <v>1.81847</v>
      </c>
      <c r="G140" s="183">
        <v>0</v>
      </c>
      <c r="H140" s="183">
        <v>1.81847</v>
      </c>
      <c r="I140" s="184"/>
      <c r="J140" s="183">
        <v>1.81847</v>
      </c>
      <c r="K140" s="183">
        <v>0</v>
      </c>
      <c r="L140" s="183">
        <v>0</v>
      </c>
      <c r="M140" s="183">
        <v>1.81847</v>
      </c>
      <c r="N140" s="184"/>
      <c r="O140" s="183">
        <v>1.81847</v>
      </c>
      <c r="P140" s="183">
        <v>0</v>
      </c>
      <c r="Q140" s="183">
        <v>-1.81847</v>
      </c>
      <c r="R140" s="183">
        <v>0</v>
      </c>
      <c r="S140" s="184"/>
      <c r="T140" s="183">
        <v>0</v>
      </c>
      <c r="U140" s="183">
        <v>0</v>
      </c>
      <c r="V140" s="183">
        <v>0</v>
      </c>
      <c r="W140" s="183">
        <v>0</v>
      </c>
      <c r="X140" s="184"/>
      <c r="Y140" s="183">
        <v>0</v>
      </c>
      <c r="Z140" s="183">
        <v>0</v>
      </c>
      <c r="AA140" s="183">
        <v>0</v>
      </c>
      <c r="AB140" s="183">
        <v>0</v>
      </c>
    </row>
    <row r="141" spans="3:28" x14ac:dyDescent="0.35">
      <c r="C141" s="163" t="s">
        <v>1</v>
      </c>
      <c r="E141" s="185">
        <v>0</v>
      </c>
      <c r="F141" s="185">
        <v>1.81847</v>
      </c>
      <c r="G141" s="185">
        <v>0</v>
      </c>
      <c r="H141" s="185">
        <v>1.81847</v>
      </c>
      <c r="I141" s="186"/>
      <c r="J141" s="185">
        <v>1.81847</v>
      </c>
      <c r="K141" s="185">
        <v>0</v>
      </c>
      <c r="L141" s="185">
        <v>-1.81847</v>
      </c>
      <c r="M141" s="185">
        <v>0</v>
      </c>
      <c r="N141" s="186"/>
      <c r="O141" s="185">
        <v>0</v>
      </c>
      <c r="P141" s="185">
        <v>0</v>
      </c>
      <c r="Q141" s="185">
        <v>0</v>
      </c>
      <c r="R141" s="185">
        <v>0</v>
      </c>
      <c r="S141" s="186"/>
      <c r="T141" s="185">
        <v>0</v>
      </c>
      <c r="U141" s="185">
        <v>0</v>
      </c>
      <c r="V141" s="185">
        <v>0</v>
      </c>
      <c r="W141" s="185">
        <v>0</v>
      </c>
      <c r="X141" s="186"/>
      <c r="Y141" s="185">
        <v>0</v>
      </c>
      <c r="Z141" s="185">
        <v>0</v>
      </c>
      <c r="AA141" s="185">
        <v>0</v>
      </c>
      <c r="AB141" s="185">
        <v>0</v>
      </c>
    </row>
    <row r="142" spans="3:28" x14ac:dyDescent="0.35">
      <c r="C142" s="163" t="s">
        <v>72</v>
      </c>
      <c r="E142" s="183">
        <f>E141-E140</f>
        <v>0</v>
      </c>
      <c r="F142" s="183">
        <f>F141-F140</f>
        <v>0</v>
      </c>
      <c r="G142" s="183">
        <f>G141-G140</f>
        <v>0</v>
      </c>
      <c r="H142" s="183">
        <f>H141-H140</f>
        <v>0</v>
      </c>
      <c r="I142" s="184"/>
      <c r="J142" s="183">
        <f>J141-J140</f>
        <v>0</v>
      </c>
      <c r="K142" s="183">
        <f>K141-K140</f>
        <v>0</v>
      </c>
      <c r="L142" s="183">
        <f>L141-L140</f>
        <v>-1.81847</v>
      </c>
      <c r="M142" s="183">
        <f>M141-M140</f>
        <v>-1.81847</v>
      </c>
      <c r="N142" s="184"/>
      <c r="O142" s="183">
        <f>O141-O140</f>
        <v>-1.81847</v>
      </c>
      <c r="P142" s="183">
        <f>P141-P140</f>
        <v>0</v>
      </c>
      <c r="Q142" s="183">
        <f>Q141-Q140</f>
        <v>1.81847</v>
      </c>
      <c r="R142" s="183">
        <f>R141-R140</f>
        <v>0</v>
      </c>
      <c r="S142" s="184"/>
      <c r="T142" s="183">
        <f>T141-T140</f>
        <v>0</v>
      </c>
      <c r="U142" s="183">
        <f>U141-U140</f>
        <v>0</v>
      </c>
      <c r="V142" s="183">
        <f>V141-V140</f>
        <v>0</v>
      </c>
      <c r="W142" s="183">
        <f>W141-W140</f>
        <v>0</v>
      </c>
      <c r="X142" s="184"/>
      <c r="Y142" s="183">
        <f>Y141-Y140</f>
        <v>0</v>
      </c>
      <c r="Z142" s="183">
        <f>Z141-Z140</f>
        <v>0</v>
      </c>
      <c r="AA142" s="183">
        <f>AA141-AA140</f>
        <v>0</v>
      </c>
      <c r="AB142" s="183">
        <f>AB141-AB140</f>
        <v>0</v>
      </c>
    </row>
    <row r="143" spans="3:28" x14ac:dyDescent="0.35"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  <c r="P143" s="187"/>
      <c r="Q143" s="187"/>
      <c r="R143" s="187"/>
      <c r="S143" s="187"/>
      <c r="T143" s="187"/>
      <c r="U143" s="187"/>
      <c r="V143" s="187"/>
      <c r="W143" s="187"/>
      <c r="X143" s="187"/>
      <c r="Y143" s="187"/>
      <c r="Z143" s="187"/>
      <c r="AA143" s="187"/>
      <c r="AB143" s="187"/>
    </row>
    <row r="144" spans="3:28" x14ac:dyDescent="0.35">
      <c r="C144" s="155" t="s">
        <v>245</v>
      </c>
      <c r="D144" s="155"/>
      <c r="E144" s="188"/>
      <c r="F144" s="188"/>
      <c r="G144" s="188"/>
      <c r="H144" s="188"/>
      <c r="I144" s="189"/>
      <c r="J144" s="188"/>
      <c r="K144" s="188"/>
      <c r="L144" s="188"/>
      <c r="M144" s="188"/>
      <c r="N144" s="189"/>
      <c r="O144" s="188"/>
      <c r="P144" s="188"/>
      <c r="Q144" s="188"/>
      <c r="R144" s="188"/>
      <c r="S144" s="189"/>
      <c r="T144" s="188"/>
      <c r="U144" s="188"/>
      <c r="V144" s="188"/>
      <c r="W144" s="188"/>
      <c r="X144" s="189"/>
      <c r="Y144" s="188"/>
      <c r="Z144" s="188"/>
      <c r="AA144" s="188"/>
      <c r="AB144" s="188"/>
    </row>
    <row r="145" spans="3:28" ht="3.5" customHeight="1" x14ac:dyDescent="0.35">
      <c r="C145" s="155"/>
      <c r="D145" s="155"/>
      <c r="E145" s="188"/>
      <c r="F145" s="188"/>
      <c r="G145" s="188"/>
      <c r="H145" s="188"/>
      <c r="I145" s="189"/>
      <c r="J145" s="188"/>
      <c r="K145" s="188"/>
      <c r="L145" s="188"/>
      <c r="M145" s="188"/>
      <c r="N145" s="189"/>
      <c r="O145" s="188"/>
      <c r="P145" s="188"/>
      <c r="Q145" s="188"/>
      <c r="R145" s="188"/>
      <c r="S145" s="189"/>
      <c r="T145" s="188"/>
      <c r="U145" s="188"/>
      <c r="V145" s="188"/>
      <c r="W145" s="188"/>
      <c r="X145" s="189"/>
      <c r="Y145" s="188"/>
      <c r="Z145" s="188"/>
      <c r="AA145" s="188"/>
      <c r="AB145" s="188"/>
    </row>
    <row r="146" spans="3:28" x14ac:dyDescent="0.35">
      <c r="C146" s="163" t="s">
        <v>0</v>
      </c>
      <c r="E146" s="183">
        <v>0</v>
      </c>
      <c r="F146" s="183">
        <v>0</v>
      </c>
      <c r="G146" s="183">
        <v>0</v>
      </c>
      <c r="H146" s="183">
        <v>0</v>
      </c>
      <c r="I146" s="184"/>
      <c r="J146" s="183">
        <v>0</v>
      </c>
      <c r="K146" s="183">
        <v>28.83548</v>
      </c>
      <c r="L146" s="183">
        <v>-28.83548</v>
      </c>
      <c r="M146" s="183">
        <v>0</v>
      </c>
      <c r="N146" s="184"/>
      <c r="O146" s="183">
        <v>0</v>
      </c>
      <c r="P146" s="183">
        <v>0</v>
      </c>
      <c r="Q146" s="183">
        <v>0</v>
      </c>
      <c r="R146" s="183">
        <v>0</v>
      </c>
      <c r="S146" s="184"/>
      <c r="T146" s="183">
        <v>0</v>
      </c>
      <c r="U146" s="183">
        <v>0</v>
      </c>
      <c r="V146" s="183">
        <v>0</v>
      </c>
      <c r="W146" s="183">
        <v>0</v>
      </c>
      <c r="X146" s="184"/>
      <c r="Y146" s="183">
        <v>0</v>
      </c>
      <c r="Z146" s="183">
        <v>0</v>
      </c>
      <c r="AA146" s="183">
        <v>0</v>
      </c>
      <c r="AB146" s="183">
        <v>0</v>
      </c>
    </row>
    <row r="147" spans="3:28" x14ac:dyDescent="0.35">
      <c r="C147" s="163" t="s">
        <v>1</v>
      </c>
      <c r="E147" s="185">
        <v>0</v>
      </c>
      <c r="F147" s="185">
        <v>0</v>
      </c>
      <c r="G147" s="185">
        <v>0</v>
      </c>
      <c r="H147" s="185">
        <v>0</v>
      </c>
      <c r="I147" s="186"/>
      <c r="J147" s="185">
        <v>0</v>
      </c>
      <c r="K147" s="185">
        <v>28.83548</v>
      </c>
      <c r="L147" s="185">
        <v>0</v>
      </c>
      <c r="M147" s="185">
        <v>28.83548</v>
      </c>
      <c r="N147" s="186"/>
      <c r="O147" s="185">
        <v>28.83548</v>
      </c>
      <c r="P147" s="185">
        <v>0</v>
      </c>
      <c r="Q147" s="185">
        <v>-28.83548</v>
      </c>
      <c r="R147" s="185">
        <v>0</v>
      </c>
      <c r="S147" s="186"/>
      <c r="T147" s="185">
        <v>0</v>
      </c>
      <c r="U147" s="185">
        <v>0</v>
      </c>
      <c r="V147" s="185">
        <v>0</v>
      </c>
      <c r="W147" s="185">
        <v>0</v>
      </c>
      <c r="X147" s="186"/>
      <c r="Y147" s="185">
        <v>0</v>
      </c>
      <c r="Z147" s="185">
        <v>0</v>
      </c>
      <c r="AA147" s="185">
        <v>0</v>
      </c>
      <c r="AB147" s="185">
        <v>0</v>
      </c>
    </row>
    <row r="148" spans="3:28" x14ac:dyDescent="0.35">
      <c r="C148" s="163" t="s">
        <v>72</v>
      </c>
      <c r="E148" s="183">
        <f>E147-E146</f>
        <v>0</v>
      </c>
      <c r="F148" s="183">
        <f>F147-F146</f>
        <v>0</v>
      </c>
      <c r="G148" s="183">
        <f>G147-G146</f>
        <v>0</v>
      </c>
      <c r="H148" s="183">
        <f>H147-H146</f>
        <v>0</v>
      </c>
      <c r="I148" s="184"/>
      <c r="J148" s="183">
        <f>J147-J146</f>
        <v>0</v>
      </c>
      <c r="K148" s="183">
        <f>K147-K146</f>
        <v>0</v>
      </c>
      <c r="L148" s="183">
        <f>L147-L146</f>
        <v>28.83548</v>
      </c>
      <c r="M148" s="183">
        <f>M147-M146</f>
        <v>28.83548</v>
      </c>
      <c r="N148" s="184"/>
      <c r="O148" s="183">
        <f>O147-O146</f>
        <v>28.83548</v>
      </c>
      <c r="P148" s="183">
        <f>P147-P146</f>
        <v>0</v>
      </c>
      <c r="Q148" s="183">
        <f>Q147-Q146</f>
        <v>-28.83548</v>
      </c>
      <c r="R148" s="183">
        <f>R147-R146</f>
        <v>0</v>
      </c>
      <c r="S148" s="184"/>
      <c r="T148" s="183">
        <f>T147-T146</f>
        <v>0</v>
      </c>
      <c r="U148" s="183">
        <f>U147-U146</f>
        <v>0</v>
      </c>
      <c r="V148" s="183">
        <f>V147-V146</f>
        <v>0</v>
      </c>
      <c r="W148" s="183">
        <f>W147-W146</f>
        <v>0</v>
      </c>
      <c r="X148" s="184"/>
      <c r="Y148" s="183">
        <f>Y147-Y146</f>
        <v>0</v>
      </c>
      <c r="Z148" s="183">
        <f>Z147-Z146</f>
        <v>0</v>
      </c>
      <c r="AA148" s="183">
        <f>AA147-AA146</f>
        <v>0</v>
      </c>
      <c r="AB148" s="183">
        <f>AB147-AB146</f>
        <v>0</v>
      </c>
    </row>
    <row r="149" spans="3:28" x14ac:dyDescent="0.35"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  <c r="P149" s="187"/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</row>
    <row r="150" spans="3:28" x14ac:dyDescent="0.35">
      <c r="C150" s="155" t="s">
        <v>246</v>
      </c>
      <c r="D150" s="155"/>
      <c r="E150" s="188"/>
      <c r="F150" s="188"/>
      <c r="G150" s="188"/>
      <c r="H150" s="188"/>
      <c r="I150" s="189"/>
      <c r="J150" s="188"/>
      <c r="K150" s="188"/>
      <c r="L150" s="188"/>
      <c r="M150" s="188"/>
      <c r="N150" s="189"/>
      <c r="O150" s="188"/>
      <c r="P150" s="188"/>
      <c r="Q150" s="188"/>
      <c r="R150" s="188"/>
      <c r="S150" s="189"/>
      <c r="T150" s="188"/>
      <c r="U150" s="188"/>
      <c r="V150" s="188"/>
      <c r="W150" s="188"/>
      <c r="X150" s="189"/>
      <c r="Y150" s="188"/>
      <c r="Z150" s="188"/>
      <c r="AA150" s="188"/>
      <c r="AB150" s="188"/>
    </row>
    <row r="151" spans="3:28" ht="3.5" customHeight="1" x14ac:dyDescent="0.35">
      <c r="C151" s="155"/>
      <c r="D151" s="155"/>
      <c r="E151" s="188"/>
      <c r="F151" s="188"/>
      <c r="G151" s="188"/>
      <c r="H151" s="188"/>
      <c r="I151" s="189"/>
      <c r="J151" s="188"/>
      <c r="K151" s="188"/>
      <c r="L151" s="188"/>
      <c r="M151" s="188"/>
      <c r="N151" s="189"/>
      <c r="O151" s="188"/>
      <c r="P151" s="188"/>
      <c r="Q151" s="188"/>
      <c r="R151" s="188"/>
      <c r="S151" s="189"/>
      <c r="T151" s="188"/>
      <c r="U151" s="188"/>
      <c r="V151" s="188"/>
      <c r="W151" s="188"/>
      <c r="X151" s="189"/>
      <c r="Y151" s="188"/>
      <c r="Z151" s="188"/>
      <c r="AA151" s="188"/>
      <c r="AB151" s="188"/>
    </row>
    <row r="152" spans="3:28" x14ac:dyDescent="0.35">
      <c r="C152" s="163" t="s">
        <v>0</v>
      </c>
      <c r="E152" s="183">
        <v>0</v>
      </c>
      <c r="F152" s="183">
        <v>0</v>
      </c>
      <c r="G152" s="183">
        <v>0</v>
      </c>
      <c r="H152" s="183">
        <v>0</v>
      </c>
      <c r="I152" s="184"/>
      <c r="J152" s="183">
        <v>0</v>
      </c>
      <c r="K152" s="183">
        <v>24.14</v>
      </c>
      <c r="L152" s="183">
        <v>-24.14</v>
      </c>
      <c r="M152" s="183">
        <v>0</v>
      </c>
      <c r="N152" s="184"/>
      <c r="O152" s="183">
        <v>0</v>
      </c>
      <c r="P152" s="183">
        <v>75</v>
      </c>
      <c r="Q152" s="183">
        <v>-75</v>
      </c>
      <c r="R152" s="183">
        <v>0</v>
      </c>
      <c r="S152" s="184"/>
      <c r="T152" s="183">
        <v>0</v>
      </c>
      <c r="U152" s="183">
        <v>75</v>
      </c>
      <c r="V152" s="183">
        <v>-75</v>
      </c>
      <c r="W152" s="183">
        <v>0</v>
      </c>
      <c r="X152" s="184"/>
      <c r="Y152" s="183">
        <v>0</v>
      </c>
      <c r="Z152" s="183">
        <v>75</v>
      </c>
      <c r="AA152" s="183">
        <v>-75</v>
      </c>
      <c r="AB152" s="183">
        <v>0</v>
      </c>
    </row>
    <row r="153" spans="3:28" x14ac:dyDescent="0.35">
      <c r="C153" s="163" t="s">
        <v>1</v>
      </c>
      <c r="E153" s="185">
        <v>0</v>
      </c>
      <c r="F153" s="185">
        <v>0</v>
      </c>
      <c r="G153" s="185">
        <v>0</v>
      </c>
      <c r="H153" s="185">
        <v>0</v>
      </c>
      <c r="I153" s="186"/>
      <c r="J153" s="185">
        <v>0</v>
      </c>
      <c r="K153" s="185">
        <v>24.14</v>
      </c>
      <c r="L153" s="185">
        <v>0</v>
      </c>
      <c r="M153" s="185">
        <v>24.14</v>
      </c>
      <c r="N153" s="186"/>
      <c r="O153" s="185">
        <v>24.14</v>
      </c>
      <c r="P153" s="185">
        <v>75</v>
      </c>
      <c r="Q153" s="185">
        <v>-99.14</v>
      </c>
      <c r="R153" s="185">
        <v>0</v>
      </c>
      <c r="S153" s="186"/>
      <c r="T153" s="185">
        <v>0</v>
      </c>
      <c r="U153" s="185">
        <v>75</v>
      </c>
      <c r="V153" s="185">
        <v>-75</v>
      </c>
      <c r="W153" s="185">
        <v>0</v>
      </c>
      <c r="X153" s="186"/>
      <c r="Y153" s="185">
        <v>0</v>
      </c>
      <c r="Z153" s="185">
        <v>75</v>
      </c>
      <c r="AA153" s="185">
        <v>-75</v>
      </c>
      <c r="AB153" s="185">
        <v>0</v>
      </c>
    </row>
    <row r="154" spans="3:28" x14ac:dyDescent="0.35">
      <c r="C154" s="163" t="s">
        <v>72</v>
      </c>
      <c r="E154" s="183">
        <f>E153-E152</f>
        <v>0</v>
      </c>
      <c r="F154" s="183">
        <f>F153-F152</f>
        <v>0</v>
      </c>
      <c r="G154" s="183">
        <f>G153-G152</f>
        <v>0</v>
      </c>
      <c r="H154" s="183">
        <f>H153-H152</f>
        <v>0</v>
      </c>
      <c r="I154" s="184"/>
      <c r="J154" s="183">
        <f>J153-J152</f>
        <v>0</v>
      </c>
      <c r="K154" s="183">
        <f>K153-K152</f>
        <v>0</v>
      </c>
      <c r="L154" s="183">
        <f>L153-L152</f>
        <v>24.14</v>
      </c>
      <c r="M154" s="183">
        <f>M153-M152</f>
        <v>24.14</v>
      </c>
      <c r="N154" s="184"/>
      <c r="O154" s="183">
        <f>O153-O152</f>
        <v>24.14</v>
      </c>
      <c r="P154" s="183">
        <f>P153-P152</f>
        <v>0</v>
      </c>
      <c r="Q154" s="183">
        <f>Q153-Q152</f>
        <v>-24.14</v>
      </c>
      <c r="R154" s="183">
        <f>R153-R152</f>
        <v>0</v>
      </c>
      <c r="S154" s="184"/>
      <c r="T154" s="183">
        <f>T153-T152</f>
        <v>0</v>
      </c>
      <c r="U154" s="183">
        <f>U153-U152</f>
        <v>0</v>
      </c>
      <c r="V154" s="183">
        <f>V153-V152</f>
        <v>0</v>
      </c>
      <c r="W154" s="183">
        <f>W153-W152</f>
        <v>0</v>
      </c>
      <c r="X154" s="184"/>
      <c r="Y154" s="183">
        <f>Y153-Y152</f>
        <v>0</v>
      </c>
      <c r="Z154" s="183">
        <f>Z153-Z152</f>
        <v>0</v>
      </c>
      <c r="AA154" s="183">
        <f>AA153-AA152</f>
        <v>0</v>
      </c>
      <c r="AB154" s="183">
        <f>AB153-AB152</f>
        <v>0</v>
      </c>
    </row>
    <row r="155" spans="3:28" x14ac:dyDescent="0.35"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  <c r="P155" s="187"/>
      <c r="Q155" s="187"/>
      <c r="R155" s="187"/>
      <c r="S155" s="187"/>
      <c r="T155" s="187"/>
      <c r="U155" s="187"/>
      <c r="V155" s="187"/>
      <c r="W155" s="187"/>
      <c r="X155" s="187"/>
      <c r="Y155" s="187"/>
      <c r="Z155" s="187"/>
      <c r="AA155" s="187"/>
      <c r="AB155" s="187"/>
    </row>
    <row r="156" spans="3:28" x14ac:dyDescent="0.35">
      <c r="C156" s="155" t="s">
        <v>247</v>
      </c>
      <c r="D156" s="155"/>
      <c r="E156" s="188"/>
      <c r="F156" s="188"/>
      <c r="G156" s="188"/>
      <c r="H156" s="188"/>
      <c r="I156" s="189"/>
      <c r="J156" s="188"/>
      <c r="K156" s="188"/>
      <c r="L156" s="188"/>
      <c r="M156" s="188"/>
      <c r="N156" s="189"/>
      <c r="O156" s="188"/>
      <c r="P156" s="188"/>
      <c r="Q156" s="188"/>
      <c r="R156" s="188"/>
      <c r="S156" s="189"/>
      <c r="T156" s="188"/>
      <c r="U156" s="188"/>
      <c r="V156" s="188"/>
      <c r="W156" s="188"/>
      <c r="X156" s="189"/>
      <c r="Y156" s="188"/>
      <c r="Z156" s="188"/>
      <c r="AA156" s="188"/>
      <c r="AB156" s="188"/>
    </row>
    <row r="157" spans="3:28" ht="3.5" customHeight="1" x14ac:dyDescent="0.35">
      <c r="C157" s="155"/>
      <c r="D157" s="155"/>
      <c r="E157" s="188"/>
      <c r="F157" s="188"/>
      <c r="G157" s="188"/>
      <c r="H157" s="188"/>
      <c r="I157" s="189"/>
      <c r="J157" s="188"/>
      <c r="K157" s="188"/>
      <c r="L157" s="188"/>
      <c r="M157" s="188"/>
      <c r="N157" s="189"/>
      <c r="O157" s="188"/>
      <c r="P157" s="188"/>
      <c r="Q157" s="188"/>
      <c r="R157" s="188"/>
      <c r="S157" s="189"/>
      <c r="T157" s="188"/>
      <c r="U157" s="188"/>
      <c r="V157" s="188"/>
      <c r="W157" s="188"/>
      <c r="X157" s="189"/>
      <c r="Y157" s="188"/>
      <c r="Z157" s="188"/>
      <c r="AA157" s="188"/>
      <c r="AB157" s="188"/>
    </row>
    <row r="158" spans="3:28" x14ac:dyDescent="0.35">
      <c r="C158" s="163" t="s">
        <v>0</v>
      </c>
      <c r="E158" s="183">
        <v>0</v>
      </c>
      <c r="F158" s="183">
        <v>0</v>
      </c>
      <c r="G158" s="183">
        <v>0</v>
      </c>
      <c r="H158" s="183">
        <v>0</v>
      </c>
      <c r="I158" s="184"/>
      <c r="J158" s="183">
        <v>0</v>
      </c>
      <c r="K158" s="183">
        <v>50.623919999999998</v>
      </c>
      <c r="L158" s="183">
        <v>-50.623919999999998</v>
      </c>
      <c r="M158" s="183">
        <v>0</v>
      </c>
      <c r="N158" s="184"/>
      <c r="O158" s="183">
        <v>0</v>
      </c>
      <c r="P158" s="183">
        <v>0</v>
      </c>
      <c r="Q158" s="183">
        <v>0</v>
      </c>
      <c r="R158" s="183">
        <v>0</v>
      </c>
      <c r="S158" s="184"/>
      <c r="T158" s="183">
        <v>0</v>
      </c>
      <c r="U158" s="183">
        <v>0</v>
      </c>
      <c r="V158" s="183">
        <v>0</v>
      </c>
      <c r="W158" s="183">
        <v>0</v>
      </c>
      <c r="X158" s="184"/>
      <c r="Y158" s="183">
        <v>0</v>
      </c>
      <c r="Z158" s="183">
        <v>0</v>
      </c>
      <c r="AA158" s="183">
        <v>0</v>
      </c>
      <c r="AB158" s="183">
        <v>0</v>
      </c>
    </row>
    <row r="159" spans="3:28" x14ac:dyDescent="0.35">
      <c r="C159" s="163" t="s">
        <v>1</v>
      </c>
      <c r="E159" s="185">
        <v>0</v>
      </c>
      <c r="F159" s="185">
        <v>0</v>
      </c>
      <c r="G159" s="185">
        <v>0</v>
      </c>
      <c r="H159" s="185">
        <v>0</v>
      </c>
      <c r="I159" s="186"/>
      <c r="J159" s="185">
        <v>0</v>
      </c>
      <c r="K159" s="185">
        <v>50.623919999999998</v>
      </c>
      <c r="L159" s="185">
        <v>0</v>
      </c>
      <c r="M159" s="185">
        <v>50.623919999999998</v>
      </c>
      <c r="N159" s="186"/>
      <c r="O159" s="185">
        <v>50.623919999999998</v>
      </c>
      <c r="P159" s="185">
        <v>0</v>
      </c>
      <c r="Q159" s="185">
        <v>-50.623919999999998</v>
      </c>
      <c r="R159" s="185">
        <v>0</v>
      </c>
      <c r="S159" s="186"/>
      <c r="T159" s="185">
        <v>0</v>
      </c>
      <c r="U159" s="185">
        <v>0</v>
      </c>
      <c r="V159" s="185">
        <v>0</v>
      </c>
      <c r="W159" s="185">
        <v>0</v>
      </c>
      <c r="X159" s="186"/>
      <c r="Y159" s="185">
        <v>0</v>
      </c>
      <c r="Z159" s="185">
        <v>0</v>
      </c>
      <c r="AA159" s="185">
        <v>0</v>
      </c>
      <c r="AB159" s="185">
        <v>0</v>
      </c>
    </row>
    <row r="160" spans="3:28" x14ac:dyDescent="0.35">
      <c r="C160" s="163" t="s">
        <v>72</v>
      </c>
      <c r="E160" s="183">
        <f>E159-E158</f>
        <v>0</v>
      </c>
      <c r="F160" s="183">
        <f>F159-F158</f>
        <v>0</v>
      </c>
      <c r="G160" s="183">
        <f>G159-G158</f>
        <v>0</v>
      </c>
      <c r="H160" s="183">
        <f>H159-H158</f>
        <v>0</v>
      </c>
      <c r="I160" s="184"/>
      <c r="J160" s="183">
        <f>J159-J158</f>
        <v>0</v>
      </c>
      <c r="K160" s="183">
        <f>K159-K158</f>
        <v>0</v>
      </c>
      <c r="L160" s="183">
        <f>L159-L158</f>
        <v>50.623919999999998</v>
      </c>
      <c r="M160" s="183">
        <f>M159-M158</f>
        <v>50.623919999999998</v>
      </c>
      <c r="N160" s="184"/>
      <c r="O160" s="183">
        <f>O159-O158</f>
        <v>50.623919999999998</v>
      </c>
      <c r="P160" s="183">
        <f>P159-P158</f>
        <v>0</v>
      </c>
      <c r="Q160" s="183">
        <f>Q159-Q158</f>
        <v>-50.623919999999998</v>
      </c>
      <c r="R160" s="183">
        <f>R159-R158</f>
        <v>0</v>
      </c>
      <c r="S160" s="184"/>
      <c r="T160" s="183">
        <f>T159-T158</f>
        <v>0</v>
      </c>
      <c r="U160" s="183">
        <f>U159-U158</f>
        <v>0</v>
      </c>
      <c r="V160" s="183">
        <f>V159-V158</f>
        <v>0</v>
      </c>
      <c r="W160" s="183">
        <f>W159-W158</f>
        <v>0</v>
      </c>
      <c r="X160" s="184"/>
      <c r="Y160" s="183">
        <f>Y159-Y158</f>
        <v>0</v>
      </c>
      <c r="Z160" s="183">
        <f>Z159-Z158</f>
        <v>0</v>
      </c>
      <c r="AA160" s="183">
        <f>AA159-AA158</f>
        <v>0</v>
      </c>
      <c r="AB160" s="183">
        <f>AB159-AB158</f>
        <v>0</v>
      </c>
    </row>
    <row r="161" spans="3:28" x14ac:dyDescent="0.35"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7"/>
      <c r="Q161" s="187"/>
      <c r="R161" s="187"/>
      <c r="S161" s="187"/>
      <c r="T161" s="187"/>
      <c r="U161" s="187"/>
      <c r="V161" s="187"/>
      <c r="W161" s="187"/>
      <c r="X161" s="187"/>
      <c r="Y161" s="187"/>
      <c r="Z161" s="187"/>
      <c r="AA161" s="187"/>
      <c r="AB161" s="187"/>
    </row>
    <row r="162" spans="3:28" x14ac:dyDescent="0.35">
      <c r="C162" s="155" t="s">
        <v>248</v>
      </c>
      <c r="D162" s="155"/>
      <c r="E162" s="188"/>
      <c r="F162" s="188"/>
      <c r="G162" s="188"/>
      <c r="H162" s="188"/>
      <c r="I162" s="189"/>
      <c r="J162" s="188"/>
      <c r="K162" s="188"/>
      <c r="L162" s="188"/>
      <c r="M162" s="188"/>
      <c r="N162" s="189"/>
      <c r="O162" s="188"/>
      <c r="P162" s="188"/>
      <c r="Q162" s="188"/>
      <c r="R162" s="188"/>
      <c r="S162" s="189"/>
      <c r="T162" s="188"/>
      <c r="U162" s="188"/>
      <c r="V162" s="188"/>
      <c r="W162" s="188"/>
      <c r="X162" s="189"/>
      <c r="Y162" s="188"/>
      <c r="Z162" s="188"/>
      <c r="AA162" s="188"/>
      <c r="AB162" s="188"/>
    </row>
    <row r="163" spans="3:28" ht="3.5" customHeight="1" x14ac:dyDescent="0.35">
      <c r="C163" s="155"/>
      <c r="D163" s="155"/>
      <c r="E163" s="188"/>
      <c r="F163" s="188"/>
      <c r="G163" s="188"/>
      <c r="H163" s="188"/>
      <c r="I163" s="189"/>
      <c r="J163" s="188"/>
      <c r="K163" s="188"/>
      <c r="L163" s="188"/>
      <c r="M163" s="188"/>
      <c r="N163" s="189"/>
      <c r="O163" s="188"/>
      <c r="P163" s="188"/>
      <c r="Q163" s="188"/>
      <c r="R163" s="188"/>
      <c r="S163" s="189"/>
      <c r="T163" s="188"/>
      <c r="U163" s="188"/>
      <c r="V163" s="188"/>
      <c r="W163" s="188"/>
      <c r="X163" s="189"/>
      <c r="Y163" s="188"/>
      <c r="Z163" s="188"/>
      <c r="AA163" s="188"/>
      <c r="AB163" s="188"/>
    </row>
    <row r="164" spans="3:28" x14ac:dyDescent="0.35">
      <c r="C164" s="163" t="s">
        <v>0</v>
      </c>
      <c r="E164" s="183">
        <v>0</v>
      </c>
      <c r="F164" s="183">
        <v>0</v>
      </c>
      <c r="G164" s="183">
        <v>0</v>
      </c>
      <c r="H164" s="183">
        <v>0</v>
      </c>
      <c r="I164" s="184"/>
      <c r="J164" s="183">
        <v>0</v>
      </c>
      <c r="K164" s="183">
        <v>201.17842999999999</v>
      </c>
      <c r="L164" s="183">
        <v>0</v>
      </c>
      <c r="M164" s="183">
        <v>201.17842999999999</v>
      </c>
      <c r="N164" s="184"/>
      <c r="O164" s="183">
        <v>201.17842999999999</v>
      </c>
      <c r="P164" s="183">
        <v>0</v>
      </c>
      <c r="Q164" s="183">
        <v>-201.17842999999999</v>
      </c>
      <c r="R164" s="183">
        <v>0</v>
      </c>
      <c r="S164" s="184"/>
      <c r="T164" s="183">
        <v>0</v>
      </c>
      <c r="U164" s="183">
        <v>0</v>
      </c>
      <c r="V164" s="183">
        <v>0</v>
      </c>
      <c r="W164" s="183">
        <v>0</v>
      </c>
      <c r="X164" s="184"/>
      <c r="Y164" s="183">
        <v>0</v>
      </c>
      <c r="Z164" s="183">
        <v>0</v>
      </c>
      <c r="AA164" s="183">
        <v>0</v>
      </c>
      <c r="AB164" s="183">
        <v>0</v>
      </c>
    </row>
    <row r="165" spans="3:28" x14ac:dyDescent="0.35">
      <c r="C165" s="163" t="s">
        <v>1</v>
      </c>
      <c r="E165" s="185">
        <v>0</v>
      </c>
      <c r="F165" s="185">
        <v>0</v>
      </c>
      <c r="G165" s="185">
        <v>0</v>
      </c>
      <c r="H165" s="185">
        <v>0</v>
      </c>
      <c r="I165" s="186"/>
      <c r="J165" s="185">
        <v>0</v>
      </c>
      <c r="K165" s="185">
        <v>201.17842999999999</v>
      </c>
      <c r="L165" s="185">
        <v>-201.17842999999999</v>
      </c>
      <c r="M165" s="185">
        <v>0</v>
      </c>
      <c r="N165" s="186"/>
      <c r="O165" s="185">
        <v>0</v>
      </c>
      <c r="P165" s="185">
        <v>0</v>
      </c>
      <c r="Q165" s="185">
        <v>0</v>
      </c>
      <c r="R165" s="185">
        <v>0</v>
      </c>
      <c r="S165" s="186"/>
      <c r="T165" s="185">
        <v>0</v>
      </c>
      <c r="U165" s="185">
        <v>0</v>
      </c>
      <c r="V165" s="185">
        <v>0</v>
      </c>
      <c r="W165" s="185">
        <v>0</v>
      </c>
      <c r="X165" s="186"/>
      <c r="Y165" s="185">
        <v>0</v>
      </c>
      <c r="Z165" s="185">
        <v>0</v>
      </c>
      <c r="AA165" s="185">
        <v>0</v>
      </c>
      <c r="AB165" s="185">
        <v>0</v>
      </c>
    </row>
    <row r="166" spans="3:28" x14ac:dyDescent="0.35">
      <c r="C166" s="163" t="s">
        <v>72</v>
      </c>
      <c r="E166" s="183">
        <f>E165-E164</f>
        <v>0</v>
      </c>
      <c r="F166" s="183">
        <f>F165-F164</f>
        <v>0</v>
      </c>
      <c r="G166" s="183">
        <f>G165-G164</f>
        <v>0</v>
      </c>
      <c r="H166" s="183">
        <f>H165-H164</f>
        <v>0</v>
      </c>
      <c r="I166" s="184"/>
      <c r="J166" s="183">
        <f>J165-J164</f>
        <v>0</v>
      </c>
      <c r="K166" s="183">
        <f>K165-K164</f>
        <v>0</v>
      </c>
      <c r="L166" s="183">
        <f>L165-L164</f>
        <v>-201.17842999999999</v>
      </c>
      <c r="M166" s="183">
        <f>M165-M164</f>
        <v>-201.17842999999999</v>
      </c>
      <c r="N166" s="184"/>
      <c r="O166" s="183">
        <f>O165-O164</f>
        <v>-201.17842999999999</v>
      </c>
      <c r="P166" s="183">
        <f>P165-P164</f>
        <v>0</v>
      </c>
      <c r="Q166" s="183">
        <f>Q165-Q164</f>
        <v>201.17842999999999</v>
      </c>
      <c r="R166" s="183">
        <f>R165-R164</f>
        <v>0</v>
      </c>
      <c r="S166" s="184"/>
      <c r="T166" s="183">
        <f>T165-T164</f>
        <v>0</v>
      </c>
      <c r="U166" s="183">
        <f>U165-U164</f>
        <v>0</v>
      </c>
      <c r="V166" s="183">
        <f>V165-V164</f>
        <v>0</v>
      </c>
      <c r="W166" s="183">
        <f>W165-W164</f>
        <v>0</v>
      </c>
      <c r="X166" s="184"/>
      <c r="Y166" s="183">
        <f>Y165-Y164</f>
        <v>0</v>
      </c>
      <c r="Z166" s="183">
        <f>Z165-Z164</f>
        <v>0</v>
      </c>
      <c r="AA166" s="183">
        <f>AA165-AA164</f>
        <v>0</v>
      </c>
      <c r="AB166" s="183">
        <f>AB165-AB164</f>
        <v>0</v>
      </c>
    </row>
    <row r="167" spans="3:28" x14ac:dyDescent="0.35">
      <c r="E167" s="187"/>
      <c r="F167" s="187"/>
      <c r="G167" s="187"/>
      <c r="H167" s="187"/>
      <c r="I167" s="187"/>
      <c r="J167" s="187"/>
      <c r="K167" s="187"/>
      <c r="L167" s="187"/>
      <c r="M167" s="187"/>
      <c r="N167" s="187"/>
      <c r="O167" s="187"/>
      <c r="P167" s="187"/>
      <c r="Q167" s="187"/>
      <c r="R167" s="187"/>
      <c r="S167" s="187"/>
      <c r="T167" s="187"/>
      <c r="U167" s="187"/>
      <c r="V167" s="187"/>
      <c r="W167" s="187"/>
      <c r="X167" s="187"/>
      <c r="Y167" s="187"/>
      <c r="Z167" s="187"/>
      <c r="AA167" s="187"/>
      <c r="AB167" s="187"/>
    </row>
    <row r="168" spans="3:28" x14ac:dyDescent="0.35">
      <c r="C168" s="155" t="s">
        <v>250</v>
      </c>
      <c r="D168" s="155"/>
      <c r="E168" s="188"/>
      <c r="F168" s="188"/>
      <c r="G168" s="188"/>
      <c r="H168" s="188"/>
      <c r="I168" s="189"/>
      <c r="J168" s="188"/>
      <c r="K168" s="188"/>
      <c r="L168" s="188"/>
      <c r="M168" s="188"/>
      <c r="N168" s="189"/>
      <c r="O168" s="188"/>
      <c r="P168" s="188"/>
      <c r="Q168" s="188"/>
      <c r="R168" s="188"/>
      <c r="S168" s="189"/>
      <c r="T168" s="188"/>
      <c r="U168" s="188"/>
      <c r="V168" s="188"/>
      <c r="W168" s="188"/>
      <c r="X168" s="189"/>
      <c r="Y168" s="188"/>
      <c r="Z168" s="188"/>
      <c r="AA168" s="188"/>
      <c r="AB168" s="188"/>
    </row>
    <row r="169" spans="3:28" ht="3.5" customHeight="1" x14ac:dyDescent="0.35">
      <c r="C169" s="155"/>
      <c r="D169" s="155"/>
      <c r="E169" s="188"/>
      <c r="F169" s="188"/>
      <c r="G169" s="188"/>
      <c r="H169" s="188"/>
      <c r="I169" s="189"/>
      <c r="J169" s="188"/>
      <c r="K169" s="188"/>
      <c r="L169" s="188"/>
      <c r="M169" s="188"/>
      <c r="N169" s="189"/>
      <c r="O169" s="188"/>
      <c r="P169" s="188"/>
      <c r="Q169" s="188"/>
      <c r="R169" s="188"/>
      <c r="S169" s="189"/>
      <c r="T169" s="188"/>
      <c r="U169" s="188"/>
      <c r="V169" s="188"/>
      <c r="W169" s="188"/>
      <c r="X169" s="189"/>
      <c r="Y169" s="188"/>
      <c r="Z169" s="188"/>
      <c r="AA169" s="188"/>
      <c r="AB169" s="188"/>
    </row>
    <row r="170" spans="3:28" x14ac:dyDescent="0.35">
      <c r="C170" s="163" t="s">
        <v>0</v>
      </c>
      <c r="E170" s="183">
        <v>0</v>
      </c>
      <c r="F170" s="183">
        <v>0</v>
      </c>
      <c r="G170" s="183">
        <v>0</v>
      </c>
      <c r="H170" s="183">
        <v>0</v>
      </c>
      <c r="I170" s="184"/>
      <c r="J170" s="183">
        <v>0</v>
      </c>
      <c r="K170" s="183">
        <v>66.370519999999999</v>
      </c>
      <c r="L170" s="183">
        <v>0</v>
      </c>
      <c r="M170" s="183">
        <v>66.370519999999999</v>
      </c>
      <c r="N170" s="184"/>
      <c r="O170" s="183">
        <v>66.370519999999999</v>
      </c>
      <c r="P170" s="183">
        <v>80</v>
      </c>
      <c r="Q170" s="183">
        <v>-146.37052</v>
      </c>
      <c r="R170" s="183">
        <v>0</v>
      </c>
      <c r="S170" s="184"/>
      <c r="T170" s="183">
        <v>0</v>
      </c>
      <c r="U170" s="183">
        <v>0</v>
      </c>
      <c r="V170" s="183">
        <v>0</v>
      </c>
      <c r="W170" s="183">
        <v>0</v>
      </c>
      <c r="X170" s="184"/>
      <c r="Y170" s="183">
        <v>0</v>
      </c>
      <c r="Z170" s="183">
        <v>0</v>
      </c>
      <c r="AA170" s="183">
        <v>0</v>
      </c>
      <c r="AB170" s="183">
        <v>0</v>
      </c>
    </row>
    <row r="171" spans="3:28" x14ac:dyDescent="0.35">
      <c r="C171" s="163" t="s">
        <v>1</v>
      </c>
      <c r="E171" s="185">
        <v>0</v>
      </c>
      <c r="F171" s="185">
        <v>0</v>
      </c>
      <c r="G171" s="185">
        <v>0</v>
      </c>
      <c r="H171" s="185">
        <v>0</v>
      </c>
      <c r="I171" s="186"/>
      <c r="J171" s="185">
        <v>0</v>
      </c>
      <c r="K171" s="185">
        <v>66.370519999999999</v>
      </c>
      <c r="L171" s="185">
        <v>-66.370519999999999</v>
      </c>
      <c r="M171" s="185">
        <v>0</v>
      </c>
      <c r="N171" s="186"/>
      <c r="O171" s="185">
        <v>0</v>
      </c>
      <c r="P171" s="185">
        <v>80</v>
      </c>
      <c r="Q171" s="185">
        <v>-80</v>
      </c>
      <c r="R171" s="185">
        <v>0</v>
      </c>
      <c r="S171" s="186"/>
      <c r="T171" s="185">
        <v>0</v>
      </c>
      <c r="U171" s="185">
        <v>0</v>
      </c>
      <c r="V171" s="185">
        <v>0</v>
      </c>
      <c r="W171" s="185">
        <v>0</v>
      </c>
      <c r="X171" s="186"/>
      <c r="Y171" s="185">
        <v>0</v>
      </c>
      <c r="Z171" s="185">
        <v>0</v>
      </c>
      <c r="AA171" s="185">
        <v>0</v>
      </c>
      <c r="AB171" s="185">
        <v>0</v>
      </c>
    </row>
    <row r="172" spans="3:28" x14ac:dyDescent="0.35">
      <c r="C172" s="163" t="s">
        <v>72</v>
      </c>
      <c r="E172" s="183">
        <f>E171-E170</f>
        <v>0</v>
      </c>
      <c r="F172" s="183">
        <f>F171-F170</f>
        <v>0</v>
      </c>
      <c r="G172" s="183">
        <f>G171-G170</f>
        <v>0</v>
      </c>
      <c r="H172" s="183">
        <f>H171-H170</f>
        <v>0</v>
      </c>
      <c r="I172" s="184"/>
      <c r="J172" s="183">
        <f>J171-J170</f>
        <v>0</v>
      </c>
      <c r="K172" s="183">
        <f>K171-K170</f>
        <v>0</v>
      </c>
      <c r="L172" s="183">
        <f>L171-L170</f>
        <v>-66.370519999999999</v>
      </c>
      <c r="M172" s="183">
        <f>M171-M170</f>
        <v>-66.370519999999999</v>
      </c>
      <c r="N172" s="184"/>
      <c r="O172" s="183">
        <f>O171-O170</f>
        <v>-66.370519999999999</v>
      </c>
      <c r="P172" s="183">
        <f>P171-P170</f>
        <v>0</v>
      </c>
      <c r="Q172" s="183">
        <f>Q171-Q170</f>
        <v>66.370519999999999</v>
      </c>
      <c r="R172" s="183">
        <f>R171-R170</f>
        <v>0</v>
      </c>
      <c r="S172" s="184"/>
      <c r="T172" s="183">
        <f>T171-T170</f>
        <v>0</v>
      </c>
      <c r="U172" s="183">
        <f>U171-U170</f>
        <v>0</v>
      </c>
      <c r="V172" s="183">
        <f>V171-V170</f>
        <v>0</v>
      </c>
      <c r="W172" s="183">
        <f>W171-W170</f>
        <v>0</v>
      </c>
      <c r="X172" s="184"/>
      <c r="Y172" s="183">
        <f>Y171-Y170</f>
        <v>0</v>
      </c>
      <c r="Z172" s="183">
        <f>Z171-Z170</f>
        <v>0</v>
      </c>
      <c r="AA172" s="183">
        <f>AA171-AA170</f>
        <v>0</v>
      </c>
      <c r="AB172" s="183">
        <f>AB171-AB170</f>
        <v>0</v>
      </c>
    </row>
    <row r="173" spans="3:28" x14ac:dyDescent="0.35">
      <c r="E173" s="187"/>
      <c r="F173" s="187"/>
      <c r="G173" s="187"/>
      <c r="H173" s="187"/>
      <c r="I173" s="187"/>
      <c r="J173" s="187"/>
      <c r="K173" s="187"/>
      <c r="L173" s="187"/>
      <c r="M173" s="187"/>
      <c r="N173" s="187"/>
      <c r="O173" s="187"/>
      <c r="P173" s="187"/>
      <c r="Q173" s="187"/>
      <c r="R173" s="187"/>
      <c r="S173" s="187"/>
      <c r="T173" s="187"/>
      <c r="U173" s="187"/>
      <c r="V173" s="187"/>
      <c r="W173" s="187"/>
      <c r="X173" s="187"/>
      <c r="Y173" s="187"/>
      <c r="Z173" s="187"/>
      <c r="AA173" s="187"/>
      <c r="AB173" s="187"/>
    </row>
    <row r="174" spans="3:28" x14ac:dyDescent="0.35">
      <c r="C174" s="155" t="s">
        <v>232</v>
      </c>
      <c r="D174" s="155"/>
      <c r="E174" s="188"/>
      <c r="F174" s="188"/>
      <c r="G174" s="188"/>
      <c r="H174" s="188"/>
      <c r="I174" s="189"/>
      <c r="J174" s="188"/>
      <c r="K174" s="188"/>
      <c r="L174" s="188"/>
      <c r="M174" s="188"/>
      <c r="N174" s="189"/>
      <c r="O174" s="188"/>
      <c r="P174" s="188"/>
      <c r="Q174" s="188"/>
      <c r="R174" s="188"/>
      <c r="S174" s="189"/>
      <c r="T174" s="188"/>
      <c r="U174" s="188"/>
      <c r="V174" s="188"/>
      <c r="W174" s="188"/>
      <c r="X174" s="189"/>
      <c r="Y174" s="188"/>
      <c r="Z174" s="188"/>
      <c r="AA174" s="188"/>
      <c r="AB174" s="188"/>
    </row>
    <row r="175" spans="3:28" ht="3.5" customHeight="1" x14ac:dyDescent="0.35">
      <c r="C175" s="155"/>
      <c r="D175" s="155"/>
      <c r="E175" s="188"/>
      <c r="F175" s="188"/>
      <c r="G175" s="188"/>
      <c r="H175" s="188"/>
      <c r="I175" s="189"/>
      <c r="J175" s="188"/>
      <c r="K175" s="188"/>
      <c r="L175" s="188"/>
      <c r="M175" s="188"/>
      <c r="N175" s="189"/>
      <c r="O175" s="188"/>
      <c r="P175" s="188"/>
      <c r="Q175" s="188"/>
      <c r="R175" s="188"/>
      <c r="S175" s="189"/>
      <c r="T175" s="188"/>
      <c r="U175" s="188"/>
      <c r="V175" s="188"/>
      <c r="W175" s="188"/>
      <c r="X175" s="189"/>
      <c r="Y175" s="188"/>
      <c r="Z175" s="188"/>
      <c r="AA175" s="188"/>
      <c r="AB175" s="188"/>
    </row>
    <row r="176" spans="3:28" x14ac:dyDescent="0.35">
      <c r="C176" s="163" t="s">
        <v>0</v>
      </c>
      <c r="E176" s="183">
        <v>-7026.1264600000004</v>
      </c>
      <c r="F176" s="183">
        <v>-3847.9123</v>
      </c>
      <c r="G176" s="183">
        <v>0</v>
      </c>
      <c r="H176" s="183">
        <v>-10874.038759999999</v>
      </c>
      <c r="I176" s="184"/>
      <c r="J176" s="183">
        <v>-10874.038759999999</v>
      </c>
      <c r="K176" s="183">
        <v>-1889.1830299999999</v>
      </c>
      <c r="L176" s="183">
        <v>0</v>
      </c>
      <c r="M176" s="183">
        <v>-12763.22179</v>
      </c>
      <c r="N176" s="184"/>
      <c r="O176" s="183">
        <v>-12763.22179</v>
      </c>
      <c r="P176" s="183">
        <v>-3736.7782099999999</v>
      </c>
      <c r="Q176" s="183">
        <v>0</v>
      </c>
      <c r="R176" s="183">
        <v>-16500</v>
      </c>
      <c r="S176" s="184"/>
      <c r="T176" s="183">
        <v>-16500</v>
      </c>
      <c r="U176" s="183">
        <v>0</v>
      </c>
      <c r="V176" s="183">
        <v>16500</v>
      </c>
      <c r="W176" s="183">
        <v>0</v>
      </c>
      <c r="X176" s="184"/>
      <c r="Y176" s="183">
        <v>0</v>
      </c>
      <c r="Z176" s="183">
        <v>0</v>
      </c>
      <c r="AA176" s="183">
        <v>0</v>
      </c>
      <c r="AB176" s="183">
        <v>0</v>
      </c>
    </row>
    <row r="177" spans="3:28" x14ac:dyDescent="0.35">
      <c r="C177" s="163" t="s">
        <v>1</v>
      </c>
      <c r="E177" s="183">
        <v>-7026.1264600000004</v>
      </c>
      <c r="F177" s="183">
        <v>-3847.9123</v>
      </c>
      <c r="G177" s="183">
        <v>0</v>
      </c>
      <c r="H177" s="183">
        <v>-10874.038759999999</v>
      </c>
      <c r="I177" s="184"/>
      <c r="J177" s="183">
        <v>-10874.038759999999</v>
      </c>
      <c r="K177" s="183">
        <v>-2969.2357400000001</v>
      </c>
      <c r="L177" s="183">
        <v>0</v>
      </c>
      <c r="M177" s="183">
        <v>-13843.2745</v>
      </c>
      <c r="N177" s="184"/>
      <c r="O177" s="183">
        <v>-13843.2745</v>
      </c>
      <c r="P177" s="183">
        <v>-2656.7252100000001</v>
      </c>
      <c r="Q177" s="183">
        <v>0</v>
      </c>
      <c r="R177" s="183">
        <v>-16499.99971</v>
      </c>
      <c r="S177" s="184"/>
      <c r="T177" s="183">
        <v>-16499.99971</v>
      </c>
      <c r="U177" s="183">
        <v>0</v>
      </c>
      <c r="V177" s="183">
        <v>16499.99971</v>
      </c>
      <c r="W177" s="183">
        <v>0</v>
      </c>
      <c r="X177" s="184"/>
      <c r="Y177" s="183">
        <v>0</v>
      </c>
      <c r="Z177" s="183">
        <v>0</v>
      </c>
      <c r="AA177" s="183">
        <v>0</v>
      </c>
      <c r="AB177" s="183">
        <v>0</v>
      </c>
    </row>
    <row r="178" spans="3:28" x14ac:dyDescent="0.35">
      <c r="C178" s="163" t="s">
        <v>72</v>
      </c>
      <c r="E178" s="183">
        <f>E177-E176</f>
        <v>0</v>
      </c>
      <c r="F178" s="183">
        <f>F177-F176</f>
        <v>0</v>
      </c>
      <c r="G178" s="183">
        <f>G177-G176</f>
        <v>0</v>
      </c>
      <c r="H178" s="183">
        <f>H177-H176</f>
        <v>0</v>
      </c>
      <c r="I178" s="184"/>
      <c r="J178" s="183">
        <f>J177-J176</f>
        <v>0</v>
      </c>
      <c r="K178" s="183">
        <f>K177-K176</f>
        <v>-1080.0527100000002</v>
      </c>
      <c r="L178" s="183">
        <f>L177-L176</f>
        <v>0</v>
      </c>
      <c r="M178" s="183">
        <f>M177-M176</f>
        <v>-1080.0527099999999</v>
      </c>
      <c r="N178" s="184"/>
      <c r="O178" s="183">
        <f>O177-O176</f>
        <v>-1080.0527099999999</v>
      </c>
      <c r="P178" s="183">
        <f>P177-P176</f>
        <v>1080.0529999999999</v>
      </c>
      <c r="Q178" s="183">
        <f>Q177-Q176</f>
        <v>0</v>
      </c>
      <c r="R178" s="183">
        <f>R177-R176</f>
        <v>2.8999999994994141E-4</v>
      </c>
      <c r="S178" s="184"/>
      <c r="T178" s="183">
        <f>T177-T176</f>
        <v>2.8999999994994141E-4</v>
      </c>
      <c r="U178" s="183">
        <f>U177-U176</f>
        <v>0</v>
      </c>
      <c r="V178" s="183">
        <f>V177-V176</f>
        <v>-2.8999999994994141E-4</v>
      </c>
      <c r="W178" s="183">
        <f>W177-W176</f>
        <v>0</v>
      </c>
      <c r="X178" s="184"/>
      <c r="Y178" s="183">
        <f>Y177-Y176</f>
        <v>0</v>
      </c>
      <c r="Z178" s="183">
        <f>Z177-Z176</f>
        <v>0</v>
      </c>
      <c r="AA178" s="183">
        <f>AA177-AA176</f>
        <v>0</v>
      </c>
      <c r="AB178" s="183">
        <f>AB177-AB176</f>
        <v>0</v>
      </c>
    </row>
    <row r="179" spans="3:28" x14ac:dyDescent="0.35">
      <c r="E179" s="187"/>
      <c r="F179" s="187"/>
      <c r="G179" s="187"/>
      <c r="H179" s="187"/>
      <c r="I179" s="187"/>
      <c r="J179" s="187"/>
      <c r="K179" s="187"/>
      <c r="L179" s="187"/>
      <c r="M179" s="187"/>
      <c r="N179" s="187"/>
      <c r="O179" s="187"/>
      <c r="P179" s="187"/>
      <c r="Q179" s="187"/>
      <c r="R179" s="187"/>
      <c r="S179" s="187"/>
      <c r="T179" s="187"/>
      <c r="U179" s="187"/>
      <c r="V179" s="187"/>
      <c r="W179" s="187"/>
      <c r="X179" s="187"/>
      <c r="Y179" s="187"/>
      <c r="Z179" s="187"/>
      <c r="AA179" s="187"/>
      <c r="AB179" s="187"/>
    </row>
    <row r="180" spans="3:28" x14ac:dyDescent="0.35">
      <c r="C180" s="155" t="s">
        <v>228</v>
      </c>
      <c r="D180" s="155"/>
      <c r="E180" s="188"/>
      <c r="F180" s="188"/>
      <c r="G180" s="188"/>
      <c r="H180" s="188"/>
      <c r="I180" s="189"/>
      <c r="J180" s="188"/>
      <c r="K180" s="188"/>
      <c r="L180" s="188"/>
      <c r="M180" s="188"/>
      <c r="N180" s="189"/>
      <c r="O180" s="188"/>
      <c r="P180" s="188"/>
      <c r="Q180" s="188"/>
      <c r="R180" s="188"/>
      <c r="S180" s="189"/>
      <c r="T180" s="188"/>
      <c r="U180" s="188"/>
      <c r="V180" s="188"/>
      <c r="W180" s="188"/>
      <c r="X180" s="189"/>
      <c r="Y180" s="188"/>
      <c r="Z180" s="188"/>
      <c r="AA180" s="188"/>
      <c r="AB180" s="188"/>
    </row>
    <row r="181" spans="3:28" ht="3.5" customHeight="1" x14ac:dyDescent="0.35">
      <c r="C181" s="155"/>
      <c r="D181" s="155"/>
      <c r="E181" s="188"/>
      <c r="F181" s="188"/>
      <c r="G181" s="188"/>
      <c r="H181" s="188"/>
      <c r="I181" s="189"/>
      <c r="J181" s="188"/>
      <c r="K181" s="188"/>
      <c r="L181" s="188"/>
      <c r="M181" s="188"/>
      <c r="N181" s="189"/>
      <c r="O181" s="188"/>
      <c r="P181" s="188"/>
      <c r="Q181" s="188"/>
      <c r="R181" s="188"/>
      <c r="S181" s="189"/>
      <c r="T181" s="188"/>
      <c r="U181" s="188"/>
      <c r="V181" s="188"/>
      <c r="W181" s="188"/>
      <c r="X181" s="189"/>
      <c r="Y181" s="188"/>
      <c r="Z181" s="188"/>
      <c r="AA181" s="188"/>
      <c r="AB181" s="188"/>
    </row>
    <row r="182" spans="3:28" x14ac:dyDescent="0.35">
      <c r="C182" s="163" t="s">
        <v>0</v>
      </c>
      <c r="E182" s="183">
        <v>-860.67630000000008</v>
      </c>
      <c r="F182" s="183">
        <v>-466.92277000000001</v>
      </c>
      <c r="G182" s="183">
        <v>88.028139999999993</v>
      </c>
      <c r="H182" s="183">
        <v>-1239.5709300000003</v>
      </c>
      <c r="I182" s="184"/>
      <c r="J182" s="183">
        <v>-1239.5709300000003</v>
      </c>
      <c r="K182" s="183">
        <v>-1019.30024</v>
      </c>
      <c r="L182" s="183">
        <v>2258.8711699999999</v>
      </c>
      <c r="M182" s="183">
        <v>0</v>
      </c>
      <c r="N182" s="184"/>
      <c r="O182" s="183">
        <v>0</v>
      </c>
      <c r="P182" s="183">
        <v>-400</v>
      </c>
      <c r="Q182" s="183">
        <v>400</v>
      </c>
      <c r="R182" s="183">
        <v>0</v>
      </c>
      <c r="S182" s="184"/>
      <c r="T182" s="183">
        <v>0</v>
      </c>
      <c r="U182" s="183">
        <v>-400</v>
      </c>
      <c r="V182" s="183">
        <v>400</v>
      </c>
      <c r="W182" s="183">
        <v>0</v>
      </c>
      <c r="X182" s="184"/>
      <c r="Y182" s="183">
        <v>0</v>
      </c>
      <c r="Z182" s="183">
        <v>-400</v>
      </c>
      <c r="AA182" s="183">
        <v>400</v>
      </c>
      <c r="AB182" s="183">
        <v>0</v>
      </c>
    </row>
    <row r="183" spans="3:28" x14ac:dyDescent="0.35">
      <c r="C183" s="163" t="s">
        <v>1</v>
      </c>
      <c r="E183" s="183">
        <v>-860.67630000000008</v>
      </c>
      <c r="F183" s="183">
        <v>-466.92277000000001</v>
      </c>
      <c r="G183" s="183">
        <v>88.028139999999993</v>
      </c>
      <c r="H183" s="183">
        <v>-1239.5709300000003</v>
      </c>
      <c r="I183" s="184"/>
      <c r="J183" s="183">
        <v>-1239.5709300000003</v>
      </c>
      <c r="K183" s="183">
        <v>-1019.30024</v>
      </c>
      <c r="L183" s="183">
        <v>1032.5776700000001</v>
      </c>
      <c r="M183" s="183">
        <v>-1226.2935000000002</v>
      </c>
      <c r="N183" s="184"/>
      <c r="O183" s="183">
        <v>-1226.2935000000002</v>
      </c>
      <c r="P183" s="183">
        <v>-400</v>
      </c>
      <c r="Q183" s="183">
        <v>1626.2935</v>
      </c>
      <c r="R183" s="183">
        <v>0</v>
      </c>
      <c r="S183" s="184"/>
      <c r="T183" s="183">
        <v>0</v>
      </c>
      <c r="U183" s="183">
        <v>-400</v>
      </c>
      <c r="V183" s="183">
        <v>400</v>
      </c>
      <c r="W183" s="183">
        <v>0</v>
      </c>
      <c r="X183" s="184"/>
      <c r="Y183" s="183">
        <v>0</v>
      </c>
      <c r="Z183" s="183">
        <v>-400</v>
      </c>
      <c r="AA183" s="183">
        <v>400</v>
      </c>
      <c r="AB183" s="183">
        <v>0</v>
      </c>
    </row>
    <row r="184" spans="3:28" x14ac:dyDescent="0.35">
      <c r="C184" s="163" t="s">
        <v>72</v>
      </c>
      <c r="E184" s="183">
        <f>E183-E182</f>
        <v>0</v>
      </c>
      <c r="F184" s="183">
        <f>F183-F182</f>
        <v>0</v>
      </c>
      <c r="G184" s="183">
        <f>G183-G182</f>
        <v>0</v>
      </c>
      <c r="H184" s="183">
        <f>H183-H182</f>
        <v>0</v>
      </c>
      <c r="I184" s="184"/>
      <c r="J184" s="183">
        <f>J183-J182</f>
        <v>0</v>
      </c>
      <c r="K184" s="183">
        <f>K183-K182</f>
        <v>0</v>
      </c>
      <c r="L184" s="183">
        <f>L183-L182</f>
        <v>-1226.2934999999998</v>
      </c>
      <c r="M184" s="183">
        <f>M183-M182</f>
        <v>-1226.2935000000002</v>
      </c>
      <c r="N184" s="184"/>
      <c r="O184" s="183">
        <f>O183-O182</f>
        <v>-1226.2935000000002</v>
      </c>
      <c r="P184" s="183">
        <f>P183-P182</f>
        <v>0</v>
      </c>
      <c r="Q184" s="183">
        <f>Q183-Q182</f>
        <v>1226.2935</v>
      </c>
      <c r="R184" s="183">
        <f>R183-R182</f>
        <v>0</v>
      </c>
      <c r="S184" s="184"/>
      <c r="T184" s="183">
        <f>T183-T182</f>
        <v>0</v>
      </c>
      <c r="U184" s="183">
        <f>U183-U182</f>
        <v>0</v>
      </c>
      <c r="V184" s="183">
        <f>V183-V182</f>
        <v>0</v>
      </c>
      <c r="W184" s="183">
        <f>W183-W182</f>
        <v>0</v>
      </c>
      <c r="X184" s="184"/>
      <c r="Y184" s="183">
        <f>Y183-Y182</f>
        <v>0</v>
      </c>
      <c r="Z184" s="183">
        <f>Z183-Z182</f>
        <v>0</v>
      </c>
      <c r="AA184" s="183">
        <f>AA183-AA182</f>
        <v>0</v>
      </c>
      <c r="AB184" s="183">
        <f>AB183-AB182</f>
        <v>0</v>
      </c>
    </row>
    <row r="185" spans="3:28" x14ac:dyDescent="0.35">
      <c r="E185" s="187"/>
      <c r="F185" s="187"/>
      <c r="G185" s="187"/>
      <c r="H185" s="187"/>
      <c r="I185" s="187"/>
      <c r="J185" s="187"/>
      <c r="K185" s="187"/>
      <c r="L185" s="187"/>
      <c r="M185" s="187"/>
      <c r="N185" s="187"/>
      <c r="O185" s="187"/>
      <c r="P185" s="187"/>
      <c r="Q185" s="187"/>
      <c r="R185" s="187"/>
      <c r="S185" s="187"/>
      <c r="T185" s="187"/>
      <c r="U185" s="187"/>
      <c r="V185" s="187"/>
      <c r="W185" s="187"/>
      <c r="X185" s="187"/>
      <c r="Y185" s="187"/>
      <c r="Z185" s="187"/>
      <c r="AA185" s="187"/>
      <c r="AB185" s="187"/>
    </row>
    <row r="186" spans="3:28" x14ac:dyDescent="0.35">
      <c r="C186" s="155" t="s">
        <v>127</v>
      </c>
      <c r="D186" s="155"/>
      <c r="E186" s="188"/>
      <c r="F186" s="188"/>
      <c r="G186" s="188"/>
      <c r="H186" s="188"/>
      <c r="I186" s="189"/>
      <c r="J186" s="188"/>
      <c r="K186" s="188"/>
      <c r="L186" s="188"/>
      <c r="M186" s="188"/>
      <c r="N186" s="189"/>
      <c r="O186" s="188"/>
      <c r="P186" s="188"/>
      <c r="Q186" s="188"/>
      <c r="R186" s="188"/>
      <c r="S186" s="189"/>
      <c r="T186" s="188"/>
      <c r="U186" s="188"/>
      <c r="V186" s="188"/>
      <c r="W186" s="188"/>
      <c r="X186" s="189"/>
      <c r="Y186" s="188"/>
      <c r="Z186" s="188"/>
      <c r="AA186" s="188"/>
      <c r="AB186" s="188"/>
    </row>
    <row r="187" spans="3:28" ht="3.5" customHeight="1" x14ac:dyDescent="0.35">
      <c r="C187" s="155"/>
      <c r="D187" s="155"/>
      <c r="E187" s="188"/>
      <c r="F187" s="188"/>
      <c r="G187" s="188"/>
      <c r="H187" s="188"/>
      <c r="I187" s="189"/>
      <c r="J187" s="188"/>
      <c r="K187" s="188"/>
      <c r="L187" s="188"/>
      <c r="M187" s="188"/>
      <c r="N187" s="189"/>
      <c r="O187" s="188"/>
      <c r="P187" s="188"/>
      <c r="Q187" s="188"/>
      <c r="R187" s="188"/>
      <c r="S187" s="189"/>
      <c r="T187" s="188"/>
      <c r="U187" s="188"/>
      <c r="V187" s="188"/>
      <c r="W187" s="188"/>
      <c r="X187" s="189"/>
      <c r="Y187" s="188"/>
      <c r="Z187" s="188"/>
      <c r="AA187" s="188"/>
      <c r="AB187" s="188"/>
    </row>
    <row r="188" spans="3:28" x14ac:dyDescent="0.35">
      <c r="C188" s="163" t="s">
        <v>0</v>
      </c>
      <c r="E188" s="183">
        <v>-4900.9201299999995</v>
      </c>
      <c r="F188" s="183">
        <v>-1822.4255700000001</v>
      </c>
      <c r="G188" s="183">
        <v>500.44615999999996</v>
      </c>
      <c r="H188" s="183">
        <v>-6222.8995400000003</v>
      </c>
      <c r="I188" s="184"/>
      <c r="J188" s="183">
        <v>-6222.8995400000003</v>
      </c>
      <c r="K188" s="183">
        <v>66.488979999999998</v>
      </c>
      <c r="L188" s="183">
        <v>6156.4105599999994</v>
      </c>
      <c r="M188" s="183">
        <v>0</v>
      </c>
      <c r="N188" s="184"/>
      <c r="O188" s="183">
        <v>0</v>
      </c>
      <c r="P188" s="183">
        <v>0</v>
      </c>
      <c r="Q188" s="183">
        <v>0</v>
      </c>
      <c r="R188" s="183">
        <v>0</v>
      </c>
      <c r="S188" s="184"/>
      <c r="T188" s="183">
        <v>0</v>
      </c>
      <c r="U188" s="183">
        <v>0</v>
      </c>
      <c r="V188" s="183">
        <v>0</v>
      </c>
      <c r="W188" s="183">
        <v>0</v>
      </c>
      <c r="X188" s="184"/>
      <c r="Y188" s="183">
        <v>0</v>
      </c>
      <c r="Z188" s="183">
        <v>0</v>
      </c>
      <c r="AA188" s="183">
        <v>0</v>
      </c>
      <c r="AB188" s="183">
        <v>0</v>
      </c>
    </row>
    <row r="189" spans="3:28" x14ac:dyDescent="0.35">
      <c r="C189" s="163" t="s">
        <v>1</v>
      </c>
      <c r="E189" s="185">
        <v>-4900.9201299999995</v>
      </c>
      <c r="F189" s="185">
        <v>-1822.4255700000001</v>
      </c>
      <c r="G189" s="185">
        <v>500.44615999999996</v>
      </c>
      <c r="H189" s="185">
        <v>-6222.8995400000003</v>
      </c>
      <c r="I189" s="186"/>
      <c r="J189" s="185">
        <v>-6222.8995400000003</v>
      </c>
      <c r="K189" s="185">
        <v>66.488979999999998</v>
      </c>
      <c r="L189" s="185">
        <v>0</v>
      </c>
      <c r="M189" s="185">
        <v>-6156.4105600000003</v>
      </c>
      <c r="N189" s="186"/>
      <c r="O189" s="185">
        <v>-6156.4105600000003</v>
      </c>
      <c r="P189" s="185">
        <v>0</v>
      </c>
      <c r="Q189" s="185">
        <v>6156.4105599999994</v>
      </c>
      <c r="R189" s="185">
        <v>0</v>
      </c>
      <c r="S189" s="186"/>
      <c r="T189" s="185">
        <v>0</v>
      </c>
      <c r="U189" s="185">
        <v>0</v>
      </c>
      <c r="V189" s="185">
        <v>0</v>
      </c>
      <c r="W189" s="185">
        <v>0</v>
      </c>
      <c r="X189" s="186"/>
      <c r="Y189" s="185">
        <v>0</v>
      </c>
      <c r="Z189" s="185">
        <v>0</v>
      </c>
      <c r="AA189" s="185">
        <v>0</v>
      </c>
      <c r="AB189" s="185">
        <v>0</v>
      </c>
    </row>
    <row r="190" spans="3:28" x14ac:dyDescent="0.35">
      <c r="C190" s="163" t="s">
        <v>72</v>
      </c>
      <c r="E190" s="183">
        <f>E189-E188</f>
        <v>0</v>
      </c>
      <c r="F190" s="183">
        <f>F189-F188</f>
        <v>0</v>
      </c>
      <c r="G190" s="183">
        <f>G189-G188</f>
        <v>0</v>
      </c>
      <c r="H190" s="183">
        <f>H189-H188</f>
        <v>0</v>
      </c>
      <c r="I190" s="184"/>
      <c r="J190" s="183">
        <f>J189-J188</f>
        <v>0</v>
      </c>
      <c r="K190" s="183">
        <f>K189-K188</f>
        <v>0</v>
      </c>
      <c r="L190" s="183">
        <f>L189-L188</f>
        <v>-6156.4105599999994</v>
      </c>
      <c r="M190" s="183">
        <f>M189-M188</f>
        <v>-6156.4105600000003</v>
      </c>
      <c r="N190" s="184"/>
      <c r="O190" s="183">
        <f>O189-O188</f>
        <v>-6156.4105600000003</v>
      </c>
      <c r="P190" s="183">
        <f>P189-P188</f>
        <v>0</v>
      </c>
      <c r="Q190" s="183">
        <f>Q189-Q188</f>
        <v>6156.4105599999994</v>
      </c>
      <c r="R190" s="183">
        <f>R189-R188</f>
        <v>0</v>
      </c>
      <c r="S190" s="184"/>
      <c r="T190" s="183">
        <f>T189-T188</f>
        <v>0</v>
      </c>
      <c r="U190" s="183">
        <f>U189-U188</f>
        <v>0</v>
      </c>
      <c r="V190" s="183">
        <f>V189-V188</f>
        <v>0</v>
      </c>
      <c r="W190" s="183">
        <f>W189-W188</f>
        <v>0</v>
      </c>
      <c r="X190" s="184"/>
      <c r="Y190" s="183">
        <f>Y189-Y188</f>
        <v>0</v>
      </c>
      <c r="Z190" s="183">
        <f>Z189-Z188</f>
        <v>0</v>
      </c>
      <c r="AA190" s="183">
        <f>AA189-AA188</f>
        <v>0</v>
      </c>
      <c r="AB190" s="183">
        <f>AB189-AB188</f>
        <v>0</v>
      </c>
    </row>
    <row r="191" spans="3:28" x14ac:dyDescent="0.35">
      <c r="E191" s="187"/>
      <c r="F191" s="187"/>
      <c r="G191" s="187"/>
      <c r="H191" s="187"/>
      <c r="I191" s="187"/>
      <c r="J191" s="187"/>
      <c r="K191" s="187"/>
      <c r="L191" s="187"/>
      <c r="M191" s="187"/>
      <c r="N191" s="187"/>
      <c r="O191" s="187"/>
      <c r="P191" s="187"/>
      <c r="Q191" s="187"/>
      <c r="R191" s="187"/>
      <c r="S191" s="187"/>
      <c r="T191" s="187"/>
      <c r="U191" s="187"/>
      <c r="V191" s="187"/>
      <c r="W191" s="187"/>
      <c r="X191" s="187"/>
      <c r="Y191" s="187"/>
      <c r="Z191" s="187"/>
      <c r="AA191" s="187"/>
      <c r="AB191" s="187"/>
    </row>
    <row r="192" spans="3:28" x14ac:dyDescent="0.35">
      <c r="C192" s="155" t="s">
        <v>254</v>
      </c>
      <c r="E192" s="187"/>
      <c r="F192" s="187"/>
      <c r="G192" s="187"/>
      <c r="H192" s="187"/>
      <c r="I192" s="187"/>
      <c r="J192" s="187"/>
      <c r="K192" s="187"/>
      <c r="L192" s="187"/>
      <c r="M192" s="187"/>
      <c r="N192" s="187"/>
      <c r="O192" s="187"/>
      <c r="P192" s="187"/>
      <c r="Q192" s="187"/>
      <c r="R192" s="187"/>
      <c r="S192" s="187"/>
      <c r="T192" s="187"/>
      <c r="U192" s="187"/>
      <c r="V192" s="187"/>
      <c r="W192" s="187"/>
      <c r="X192" s="187"/>
      <c r="Y192" s="187"/>
      <c r="Z192" s="187"/>
      <c r="AA192" s="187"/>
      <c r="AB192" s="187"/>
    </row>
    <row r="193" spans="3:28" x14ac:dyDescent="0.35">
      <c r="C193" s="163" t="s">
        <v>252</v>
      </c>
      <c r="E193" s="187">
        <f>SUM(E10,E16,E22,E28,E34,E40,E46,E52,E58,E64,E70,E76)</f>
        <v>0</v>
      </c>
      <c r="F193" s="187">
        <f>SUM(F10,F16,F22,F28,F34,F40,F46,F52,F58,F64,F70,F76)</f>
        <v>0</v>
      </c>
      <c r="G193" s="187">
        <f>SUM(G10,G16,G22,G28,G34,G40,G46,G52,G58,G64,G70,G76)</f>
        <v>122.43858</v>
      </c>
      <c r="H193" s="187">
        <f>SUM(H10,H16,H22,H28,H34,H40,H46,H52,H58,H64,H70,H76)</f>
        <v>122.43858000000182</v>
      </c>
      <c r="I193" s="187"/>
      <c r="J193" s="187">
        <f>SUM(J10,J16,J22,J28,J34,J40,J46,J52,J58,J64,J70,J76)</f>
        <v>122.43858000000182</v>
      </c>
      <c r="K193" s="187">
        <f>SUM(K10,K16,K22,K28,K34,K40,K46,K52,K58,K64,K70,K76)</f>
        <v>28.83302999999998</v>
      </c>
      <c r="L193" s="187">
        <f>SUM(L10,L16,L22,L28,L34,L40,L46,L52,L58,L64,L70,L76)</f>
        <v>7232.6747499999992</v>
      </c>
      <c r="M193" s="187">
        <f>SUM(M10,M16,M22,M28,M34,M40,M46,M52,M58,M64,M70,M76)</f>
        <v>7383.9463600000017</v>
      </c>
      <c r="N193" s="187"/>
      <c r="O193" s="187">
        <f>SUM(O10,O16,O22,O28,O34,O40,O46,O52,O58,O64,O70,O76)</f>
        <v>7383.9463600000017</v>
      </c>
      <c r="P193" s="187">
        <f>SUM(P10,P16,P22,P28,P34,P40,P46,P52,P58,P64,P70,P76)</f>
        <v>-55.004820000000109</v>
      </c>
      <c r="Q193" s="187">
        <f>SUM(Q10,Q16,Q22,Q28,Q34,Q40,Q46,Q52,Q58,Q64,Q70,Q76)</f>
        <v>-5886.6473800000012</v>
      </c>
      <c r="R193" s="187">
        <f>SUM(R10,R16,R22,R28,R34,R40,R46,R52,R58,R64,R70,R76)</f>
        <v>1442.2941599999999</v>
      </c>
      <c r="S193" s="187"/>
      <c r="T193" s="187">
        <f>SUM(T10,T16,T22,T28,T34,T40,T46,T52,T58,T64,T70,T76)</f>
        <v>1442.2941599999999</v>
      </c>
      <c r="U193" s="187">
        <f>SUM(U10,U16,U22,U28,U34,U40,U46,U52,U58,U64,U70,U76)</f>
        <v>10482</v>
      </c>
      <c r="V193" s="187">
        <f>SUM(V10,V16,V22,V28,V34,V40,V46,V52,V58,V64,V70,V76)</f>
        <v>0</v>
      </c>
      <c r="W193" s="187">
        <f>SUM(W10,W16,W22,W28,W34,W40,W46,W52,W58,W64,W70,W76)</f>
        <v>11924.294159999999</v>
      </c>
      <c r="X193" s="187"/>
      <c r="Y193" s="187">
        <f>SUM(Y10,Y16,Y22,Y28,Y34,Y40,Y46,Y52,Y58,Y64,Y70,Y76)</f>
        <v>11924.294159999999</v>
      </c>
      <c r="Z193" s="187">
        <f>SUM(Z10,Z16,Z22,Z28,Z34,Z40,Z46,Z52,Z58,Z64,Z70,Z76)</f>
        <v>1313</v>
      </c>
      <c r="AA193" s="187">
        <f>SUM(AA10,AA16,AA22,AA28,AA34,AA40,AA46,AA52,AA58,AA64,AA70,AA76)</f>
        <v>17050.866580000002</v>
      </c>
      <c r="AB193" s="187">
        <f>SUM(AB10,AB16,AB22,AB28,AB34,AB40,AB46,AB52,AB58,AB64,AB70,AB76)</f>
        <v>30288.160740000007</v>
      </c>
    </row>
    <row r="194" spans="3:28" x14ac:dyDescent="0.35">
      <c r="C194" s="163" t="s">
        <v>128</v>
      </c>
      <c r="E194" s="187">
        <f>SUM(E82,E88,E94,E106,E100,E112,E118,E124,E130,E136,E142,E148,E154,E160,E166,E172)</f>
        <v>0</v>
      </c>
      <c r="F194" s="187">
        <f>SUM(F82,F88,F94,F106,F100,F112,F118,F124,F130,F136,F142,F148,F154,F160,F166,F172)</f>
        <v>0</v>
      </c>
      <c r="G194" s="187">
        <f>SUM(G82,G88,G94,G106,G100,G112,G118,G124,G130,G136,G142,G148,G154,G160,G166,G172)</f>
        <v>0</v>
      </c>
      <c r="H194" s="187">
        <f>SUM(H82,H88,H94,H106,H100,H112,H118,H124,H130,H136,H142,H148,H154,H160,H166,H172)</f>
        <v>0</v>
      </c>
      <c r="I194" s="187"/>
      <c r="J194" s="187">
        <f>SUM(J82,J88,J94,J106,J100,J112,J118,J124,J130,J136,J142,J148,J154,J160,J166,J172)</f>
        <v>0</v>
      </c>
      <c r="K194" s="187">
        <f>SUM(K82,K88,K94,K106,K100,K112,K118,K124,K130,K136,K142,K148,K154,K160,K166,K172)</f>
        <v>7.1417299999997965</v>
      </c>
      <c r="L194" s="187">
        <f>SUM(L82,L88,L94,L106,L100,L112,L118,L124,L130,L136,L142,L148,L154,L160,L166,L172)</f>
        <v>-650.45127000000002</v>
      </c>
      <c r="M194" s="187">
        <f>SUM(M82,M88,M94,M106,M100,M112,M118,M124,M130,M136,M142,M148,M154,M160,M166,M172)</f>
        <v>-643.30954000000065</v>
      </c>
      <c r="N194" s="187"/>
      <c r="O194" s="187">
        <f>SUM(O82,O88,O94,O106,O100,O112,O118,O124,O130,O136,O142,O148,O154,O160,O166,O172)</f>
        <v>-643.30954000000065</v>
      </c>
      <c r="P194" s="187">
        <f>SUM(P82,P88,P94,P106,P100,P112,P118,P124,P130,P136,P142,P148,P154,P160,P166,P172)</f>
        <v>-7.1420000000000528</v>
      </c>
      <c r="Q194" s="187">
        <f>SUM(Q82,Q88,Q94,Q106,Q100,Q112,Q118,Q124,Q130,Q136,Q142,Q148,Q154,Q160,Q166,Q172)</f>
        <v>7786.8340000000017</v>
      </c>
      <c r="R194" s="187">
        <f>SUM(R82,R88,R94,R106,R100,R112,R118,R124,R130,R136,R142,R148,R154,R160,R166,R172)</f>
        <v>7136.3824600000007</v>
      </c>
      <c r="S194" s="187"/>
      <c r="T194" s="187">
        <f>SUM(T82,T88,T94,T106,T100,T112,T118,T124,T130,T136,T142,T148,T154,T160,T166,T172)</f>
        <v>7136.3824600000007</v>
      </c>
      <c r="U194" s="187">
        <f>SUM(U82,U88,U94,U106,U100,U112,U118,U124,U130,U136,U142,U148,U154,U160,U166,U172)</f>
        <v>0</v>
      </c>
      <c r="V194" s="187">
        <f>SUM(V82,V88,V94,V106,V100,V112,V118,V124,V130,V136,V142,V148,V154,V160,V166,V172)</f>
        <v>-7294.8461900000002</v>
      </c>
      <c r="W194" s="187">
        <f>SUM(W82,W88,W94,W106,W100,W112,W118,W124,W130,W136,W142,W148,W154,W160,W166,W172)</f>
        <v>-158.46372999999994</v>
      </c>
      <c r="X194" s="187"/>
      <c r="Y194" s="187">
        <f>SUM(Y82,Y88,Y94,Y106,Y100,Y112,Y118,Y124,Y130,Y136,Y142,Y148,Y154,Y160,Y166,Y172)</f>
        <v>-158.46372999999994</v>
      </c>
      <c r="Z194" s="187">
        <f>SUM(Z82,Z88,Z94,Z106,Z100,Z112,Z118,Z124,Z130,Z136,Z142,Z148,Z154,Z160,Z166,Z172)</f>
        <v>0</v>
      </c>
      <c r="AA194" s="187">
        <f>SUM(AA82,AA88,AA94,AA106,AA100,AA112,AA118,AA124,AA130,AA136,AA142,AA148,AA154,AA160,AA166,AA172)</f>
        <v>40.232289999999921</v>
      </c>
      <c r="AB194" s="187">
        <f>SUM(AB82,AB88,AB94,AB106,AB100,AB112,AB118,AB124,AB130,AB136,AB142,AB148,AB154,AB160,AB166,AB172)</f>
        <v>-118.23144000000002</v>
      </c>
    </row>
    <row r="195" spans="3:28" x14ac:dyDescent="0.35">
      <c r="C195" s="163" t="s">
        <v>104</v>
      </c>
      <c r="E195" s="187">
        <f>SUM(E178,E184,E190)</f>
        <v>0</v>
      </c>
      <c r="F195" s="187">
        <f>SUM(F178,F184,F190)</f>
        <v>0</v>
      </c>
      <c r="G195" s="187">
        <f>SUM(G178,G184,G190)</f>
        <v>0</v>
      </c>
      <c r="H195" s="187">
        <f>SUM(H178,H184,H190)</f>
        <v>0</v>
      </c>
      <c r="I195" s="187"/>
      <c r="J195" s="187">
        <f>SUM(J178,J184,J190)</f>
        <v>0</v>
      </c>
      <c r="K195" s="187">
        <f>SUM(K178,K184,K190)</f>
        <v>-1080.0527100000002</v>
      </c>
      <c r="L195" s="187">
        <f>SUM(L178,L184,L190)</f>
        <v>-7382.7040599999991</v>
      </c>
      <c r="M195" s="187">
        <f>SUM(M178,M184,M190)</f>
        <v>-8462.75677</v>
      </c>
      <c r="N195" s="187"/>
      <c r="O195" s="187">
        <f>SUM(O178,O184,O190)</f>
        <v>-8462.75677</v>
      </c>
      <c r="P195" s="187">
        <f>SUM(P178,P184,P190)</f>
        <v>1080.0529999999999</v>
      </c>
      <c r="Q195" s="187">
        <f>SUM(Q178,Q184,Q190)</f>
        <v>7382.7040599999991</v>
      </c>
      <c r="R195" s="187">
        <f>SUM(R178,R184,R190)</f>
        <v>2.8999999994994141E-4</v>
      </c>
      <c r="S195" s="187"/>
      <c r="T195" s="187">
        <f>SUM(T178,T184,T190)</f>
        <v>2.8999999994994141E-4</v>
      </c>
      <c r="U195" s="187">
        <f>SUM(U178,U184,U190)</f>
        <v>0</v>
      </c>
      <c r="V195" s="187">
        <f>SUM(V178,V184,V190)</f>
        <v>-2.8999999994994141E-4</v>
      </c>
      <c r="W195" s="187">
        <f>SUM(W178,W184,W190)</f>
        <v>0</v>
      </c>
      <c r="X195" s="187"/>
      <c r="Y195" s="187">
        <f>SUM(Y178,Y184,Y190)</f>
        <v>0</v>
      </c>
      <c r="Z195" s="187">
        <f>SUM(Z178,Z184,Z190)</f>
        <v>0</v>
      </c>
      <c r="AA195" s="187">
        <f>SUM(AA178,AA184,AA190)</f>
        <v>0</v>
      </c>
      <c r="AB195" s="187">
        <f>SUM(AB178,AB184,AB190)</f>
        <v>0</v>
      </c>
    </row>
    <row r="196" spans="3:28" x14ac:dyDescent="0.35">
      <c r="C196" s="163"/>
      <c r="E196" s="179"/>
      <c r="F196" s="179"/>
      <c r="G196" s="179"/>
      <c r="H196" s="179"/>
      <c r="J196" s="179"/>
      <c r="K196" s="179"/>
      <c r="L196" s="179"/>
      <c r="M196" s="179"/>
      <c r="O196" s="179"/>
      <c r="P196" s="179"/>
      <c r="Q196" s="179"/>
      <c r="R196" s="179"/>
      <c r="T196" s="179"/>
      <c r="U196" s="179"/>
      <c r="V196" s="179"/>
      <c r="W196" s="179"/>
      <c r="Y196" s="179"/>
      <c r="Z196" s="179"/>
      <c r="AA196" s="179"/>
      <c r="AB196" s="179"/>
    </row>
    <row r="197" spans="3:28" x14ac:dyDescent="0.35">
      <c r="C197" s="180" t="s">
        <v>255</v>
      </c>
      <c r="E197" s="181" t="s">
        <v>8</v>
      </c>
      <c r="F197" s="181" t="s">
        <v>19</v>
      </c>
      <c r="G197" s="181" t="s">
        <v>99</v>
      </c>
      <c r="H197" s="181" t="s">
        <v>214</v>
      </c>
      <c r="J197" s="181" t="s">
        <v>215</v>
      </c>
      <c r="K197" s="181" t="s">
        <v>216</v>
      </c>
      <c r="L197" s="181" t="s">
        <v>217</v>
      </c>
      <c r="M197" s="181" t="s">
        <v>256</v>
      </c>
      <c r="O197" s="181" t="s">
        <v>257</v>
      </c>
      <c r="P197" s="181" t="s">
        <v>258</v>
      </c>
      <c r="Q197" s="181" t="s">
        <v>259</v>
      </c>
      <c r="R197" s="181" t="s">
        <v>260</v>
      </c>
      <c r="T197" s="181" t="s">
        <v>261</v>
      </c>
      <c r="U197" s="181" t="s">
        <v>262</v>
      </c>
      <c r="V197" s="181" t="s">
        <v>263</v>
      </c>
      <c r="W197" s="181" t="s">
        <v>264</v>
      </c>
      <c r="Y197" s="181" t="s">
        <v>265</v>
      </c>
      <c r="Z197" s="181" t="s">
        <v>266</v>
      </c>
      <c r="AA197" s="181" t="s">
        <v>267</v>
      </c>
      <c r="AB197" s="181" t="s">
        <v>268</v>
      </c>
    </row>
  </sheetData>
  <mergeCells count="5">
    <mergeCell ref="E3:H3"/>
    <mergeCell ref="J3:M3"/>
    <mergeCell ref="O3:R3"/>
    <mergeCell ref="T3:W3"/>
    <mergeCell ref="Y3:AB3"/>
  </mergeCells>
  <pageMargins left="0.70866141732283472" right="0.70866141732283472" top="0.74803149606299213" bottom="0.74803149606299213" header="0.31496062992125984" footer="0.31496062992125984"/>
  <pageSetup scale="65" fitToHeight="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0F1CA-3369-4AFD-A370-92C9C4C579F3}">
  <sheetPr>
    <pageSetUpPr fitToPage="1"/>
  </sheetPr>
  <dimension ref="B1:I47"/>
  <sheetViews>
    <sheetView showGridLines="0" view="pageBreakPreview" zoomScale="70" zoomScaleSheetLayoutView="70" workbookViewId="0">
      <selection activeCell="B7" sqref="B7"/>
    </sheetView>
  </sheetViews>
  <sheetFormatPr defaultColWidth="9.08984375" defaultRowHeight="14" x14ac:dyDescent="0.3"/>
  <cols>
    <col min="1" max="1" width="9.08984375" style="60"/>
    <col min="2" max="2" width="11.453125" style="60" customWidth="1"/>
    <col min="3" max="3" width="83" style="60" customWidth="1"/>
    <col min="4" max="4" width="26.6328125" style="60" customWidth="1"/>
    <col min="5" max="5" width="17.08984375" style="60" customWidth="1"/>
    <col min="6" max="6" width="2.6328125" style="60" customWidth="1"/>
    <col min="7" max="8" width="15" style="60" customWidth="1"/>
    <col min="9" max="9" width="11.08984375" style="60" customWidth="1"/>
    <col min="10" max="16384" width="9.08984375" style="60"/>
  </cols>
  <sheetData>
    <row r="1" spans="2:8" x14ac:dyDescent="0.3">
      <c r="E1" s="61" t="s">
        <v>219</v>
      </c>
    </row>
    <row r="2" spans="2:8" x14ac:dyDescent="0.3">
      <c r="C2" s="62"/>
      <c r="D2" s="62"/>
      <c r="E2" s="61" t="s">
        <v>159</v>
      </c>
    </row>
    <row r="3" spans="2:8" x14ac:dyDescent="0.3">
      <c r="C3" s="62"/>
      <c r="D3" s="62"/>
      <c r="E3" s="62"/>
    </row>
    <row r="4" spans="2:8" x14ac:dyDescent="0.3">
      <c r="C4" s="62"/>
      <c r="D4" s="62"/>
      <c r="E4" s="62"/>
    </row>
    <row r="5" spans="2:8" x14ac:dyDescent="0.3">
      <c r="B5" s="62" t="s">
        <v>300</v>
      </c>
      <c r="C5" s="63"/>
      <c r="D5" s="62"/>
      <c r="E5" s="62"/>
    </row>
    <row r="6" spans="2:8" ht="14.5" thickBot="1" x14ac:dyDescent="0.35">
      <c r="B6" s="62"/>
      <c r="C6" s="63"/>
      <c r="D6" s="62"/>
      <c r="E6" s="62"/>
    </row>
    <row r="7" spans="2:8" ht="56.5" thickBot="1" x14ac:dyDescent="0.35">
      <c r="C7" s="62"/>
      <c r="D7" s="62"/>
      <c r="E7" s="64" t="s">
        <v>160</v>
      </c>
    </row>
    <row r="8" spans="2:8" x14ac:dyDescent="0.3">
      <c r="B8" s="65" t="s">
        <v>80</v>
      </c>
      <c r="C8" s="65"/>
      <c r="D8" s="66" t="s">
        <v>81</v>
      </c>
      <c r="E8" s="67" t="s">
        <v>28</v>
      </c>
    </row>
    <row r="9" spans="2:8" ht="7.5" customHeight="1" x14ac:dyDescent="0.3"/>
    <row r="10" spans="2:8" x14ac:dyDescent="0.3">
      <c r="C10" s="68">
        <v>2025</v>
      </c>
    </row>
    <row r="11" spans="2:8" x14ac:dyDescent="0.3">
      <c r="B11" s="69">
        <v>1</v>
      </c>
      <c r="C11" s="70" t="s">
        <v>120</v>
      </c>
      <c r="D11" s="71" t="s">
        <v>82</v>
      </c>
      <c r="E11" s="72">
        <f>'Table 1.1'!G24</f>
        <v>107355.76332840977</v>
      </c>
    </row>
    <row r="12" spans="2:8" x14ac:dyDescent="0.3">
      <c r="B12" s="69">
        <f>B11+1</f>
        <v>2</v>
      </c>
      <c r="C12" s="70" t="s">
        <v>121</v>
      </c>
      <c r="D12" s="71" t="s">
        <v>82</v>
      </c>
      <c r="E12" s="73">
        <f>'Table 1.1'!G37</f>
        <v>87788.763328409783</v>
      </c>
    </row>
    <row r="13" spans="2:8" x14ac:dyDescent="0.3">
      <c r="B13" s="69">
        <f>B12+1</f>
        <v>3</v>
      </c>
      <c r="C13" s="70" t="s">
        <v>83</v>
      </c>
      <c r="D13" s="71" t="s">
        <v>84</v>
      </c>
      <c r="E13" s="72">
        <f>E11-E12</f>
        <v>19566.999999999985</v>
      </c>
      <c r="H13" s="79"/>
    </row>
    <row r="14" spans="2:8" ht="7.5" customHeight="1" x14ac:dyDescent="0.3">
      <c r="B14" s="69"/>
      <c r="C14" s="70"/>
      <c r="D14" s="71"/>
      <c r="E14" s="72"/>
    </row>
    <row r="15" spans="2:8" x14ac:dyDescent="0.3">
      <c r="C15" s="68">
        <v>2026</v>
      </c>
    </row>
    <row r="16" spans="2:8" x14ac:dyDescent="0.3">
      <c r="B16" s="69">
        <f>B13+1</f>
        <v>4</v>
      </c>
      <c r="C16" s="70" t="s">
        <v>120</v>
      </c>
      <c r="D16" s="71" t="s">
        <v>82</v>
      </c>
      <c r="E16" s="72">
        <f>'Table 1.1'!H24</f>
        <v>123105.16533635974</v>
      </c>
    </row>
    <row r="17" spans="2:9" x14ac:dyDescent="0.3">
      <c r="B17" s="69">
        <f>B16+1</f>
        <v>5</v>
      </c>
      <c r="C17" s="70" t="s">
        <v>121</v>
      </c>
      <c r="D17" s="71" t="s">
        <v>82</v>
      </c>
      <c r="E17" s="73">
        <f>'Table 1.1'!H37</f>
        <v>89205.245376359744</v>
      </c>
    </row>
    <row r="18" spans="2:9" x14ac:dyDescent="0.3">
      <c r="B18" s="69">
        <f>B17+1</f>
        <v>6</v>
      </c>
      <c r="C18" s="70" t="s">
        <v>83</v>
      </c>
      <c r="D18" s="71" t="s">
        <v>124</v>
      </c>
      <c r="E18" s="72">
        <f>E16-E17</f>
        <v>33899.919959999999</v>
      </c>
    </row>
    <row r="19" spans="2:9" x14ac:dyDescent="0.3">
      <c r="B19" s="69"/>
      <c r="C19" s="70"/>
      <c r="D19" s="71"/>
      <c r="E19" s="72"/>
    </row>
    <row r="20" spans="2:9" x14ac:dyDescent="0.3">
      <c r="B20" s="69"/>
      <c r="C20" s="68" t="s">
        <v>85</v>
      </c>
      <c r="D20" s="71"/>
      <c r="E20" s="72"/>
    </row>
    <row r="21" spans="2:9" x14ac:dyDescent="0.3">
      <c r="B21" s="69">
        <f>B18+1</f>
        <v>7</v>
      </c>
      <c r="C21" s="70" t="s">
        <v>161</v>
      </c>
      <c r="D21" s="74" t="s">
        <v>299</v>
      </c>
      <c r="E21" s="72">
        <f>'Table 1.1-4'!L18</f>
        <v>6499.1149119580296</v>
      </c>
      <c r="H21" s="112"/>
    </row>
    <row r="22" spans="2:9" x14ac:dyDescent="0.3">
      <c r="B22" s="69">
        <f>B21+1</f>
        <v>8</v>
      </c>
      <c r="C22" s="70" t="s">
        <v>162</v>
      </c>
      <c r="D22" s="74" t="s">
        <v>299</v>
      </c>
      <c r="E22" s="72">
        <f>'Table 1.1-4'!L36</f>
        <v>8362.1840633855718</v>
      </c>
      <c r="H22" s="112"/>
    </row>
    <row r="23" spans="2:9" x14ac:dyDescent="0.3">
      <c r="B23" s="69">
        <f>B22+1</f>
        <v>9</v>
      </c>
      <c r="C23" s="70" t="s">
        <v>163</v>
      </c>
      <c r="D23" s="74" t="s">
        <v>299</v>
      </c>
      <c r="E23" s="72">
        <f>'Table 1.1-4'!L37</f>
        <v>23911.103364823321</v>
      </c>
      <c r="H23" s="112"/>
    </row>
    <row r="24" spans="2:9" ht="7.5" customHeight="1" x14ac:dyDescent="0.3">
      <c r="B24" s="69"/>
      <c r="D24" s="71"/>
      <c r="E24" s="72"/>
    </row>
    <row r="25" spans="2:9" x14ac:dyDescent="0.3">
      <c r="B25" s="69">
        <f>B23+1</f>
        <v>10</v>
      </c>
      <c r="C25" s="70" t="s">
        <v>126</v>
      </c>
      <c r="D25" s="74" t="s">
        <v>164</v>
      </c>
      <c r="E25" s="72">
        <f>SUM(E21:E23)</f>
        <v>38772.402340166926</v>
      </c>
    </row>
    <row r="26" spans="2:9" ht="7.5" customHeight="1" x14ac:dyDescent="0.3">
      <c r="B26" s="69"/>
      <c r="D26" s="71"/>
      <c r="E26" s="72"/>
    </row>
    <row r="27" spans="2:9" x14ac:dyDescent="0.3">
      <c r="B27" s="69">
        <f>B25+1</f>
        <v>11</v>
      </c>
      <c r="C27" s="65" t="s">
        <v>192</v>
      </c>
      <c r="D27" s="74" t="s">
        <v>165</v>
      </c>
      <c r="E27" s="75">
        <f>E13+E18-E25</f>
        <v>14694.517619833059</v>
      </c>
      <c r="I27" s="76"/>
    </row>
    <row r="28" spans="2:9" ht="7.5" customHeight="1" x14ac:dyDescent="0.3">
      <c r="B28" s="69"/>
      <c r="D28" s="71"/>
      <c r="E28" s="72"/>
      <c r="I28" s="77"/>
    </row>
    <row r="29" spans="2:9" x14ac:dyDescent="0.3">
      <c r="B29" s="69">
        <f>B27+1</f>
        <v>12</v>
      </c>
      <c r="C29" s="65" t="s">
        <v>189</v>
      </c>
      <c r="D29" s="74"/>
      <c r="E29" s="75">
        <f>'Table 1.1-4'!J37</f>
        <v>53337.281652516904</v>
      </c>
    </row>
    <row r="30" spans="2:9" ht="6" customHeight="1" x14ac:dyDescent="0.3">
      <c r="B30" s="69"/>
      <c r="C30" s="65"/>
      <c r="D30" s="71"/>
      <c r="E30" s="75"/>
    </row>
    <row r="31" spans="2:9" x14ac:dyDescent="0.3">
      <c r="B31" s="69">
        <f>B29+1</f>
        <v>13</v>
      </c>
      <c r="C31" s="65" t="s">
        <v>197</v>
      </c>
      <c r="D31" s="71"/>
      <c r="E31" s="78">
        <v>6.4600000000000005E-2</v>
      </c>
    </row>
    <row r="32" spans="2:9" ht="7.5" customHeight="1" x14ac:dyDescent="0.3">
      <c r="B32" s="69"/>
      <c r="C32" s="65"/>
      <c r="D32" s="71"/>
      <c r="E32" s="75"/>
    </row>
    <row r="33" spans="2:9" x14ac:dyDescent="0.3">
      <c r="B33" s="69">
        <f>B31+1</f>
        <v>14</v>
      </c>
      <c r="C33" s="65" t="s">
        <v>190</v>
      </c>
      <c r="D33" s="74" t="s">
        <v>193</v>
      </c>
      <c r="E33" s="75">
        <f>E29*E31</f>
        <v>3445.5883947525922</v>
      </c>
    </row>
    <row r="34" spans="2:9" ht="7.5" customHeight="1" x14ac:dyDescent="0.3">
      <c r="B34" s="69"/>
      <c r="C34" s="65"/>
      <c r="D34" s="74"/>
      <c r="E34" s="75"/>
    </row>
    <row r="35" spans="2:9" x14ac:dyDescent="0.3">
      <c r="B35" s="69">
        <f>B33+1</f>
        <v>15</v>
      </c>
      <c r="C35" s="65" t="s">
        <v>191</v>
      </c>
      <c r="D35" s="74" t="s">
        <v>194</v>
      </c>
      <c r="E35" s="75">
        <f>E27-E33</f>
        <v>11248.929225080466</v>
      </c>
    </row>
    <row r="36" spans="2:9" ht="7.5" customHeight="1" x14ac:dyDescent="0.3">
      <c r="B36" s="69"/>
      <c r="C36" s="65"/>
      <c r="D36" s="74"/>
      <c r="E36" s="75"/>
    </row>
    <row r="37" spans="2:9" x14ac:dyDescent="0.3">
      <c r="B37" s="69">
        <f>B35+1</f>
        <v>16</v>
      </c>
      <c r="C37" s="65" t="s">
        <v>196</v>
      </c>
      <c r="D37" s="74"/>
      <c r="E37" s="75">
        <f>'Table 1.1-4'!J53</f>
        <v>77038.736966911034</v>
      </c>
      <c r="G37" s="75"/>
      <c r="H37" s="75"/>
      <c r="I37" s="75"/>
    </row>
    <row r="38" spans="2:9" ht="7.5" customHeight="1" x14ac:dyDescent="0.3">
      <c r="B38" s="69"/>
      <c r="C38" s="65"/>
      <c r="D38" s="74"/>
      <c r="E38" s="65"/>
    </row>
    <row r="39" spans="2:9" x14ac:dyDescent="0.3">
      <c r="B39" s="69">
        <f>B37+1</f>
        <v>17</v>
      </c>
      <c r="C39" s="65" t="s">
        <v>198</v>
      </c>
      <c r="D39" s="74" t="s">
        <v>195</v>
      </c>
      <c r="E39" s="154">
        <f>ROUND(E35/E37,4)</f>
        <v>0.14599999999999999</v>
      </c>
      <c r="G39" s="78"/>
      <c r="H39" s="78"/>
      <c r="I39" s="78"/>
    </row>
    <row r="40" spans="2:9" x14ac:dyDescent="0.3">
      <c r="B40" s="69"/>
      <c r="C40" s="65"/>
      <c r="D40" s="74"/>
      <c r="E40" s="78"/>
      <c r="G40" s="78"/>
    </row>
    <row r="41" spans="2:9" x14ac:dyDescent="0.3">
      <c r="B41" s="69"/>
      <c r="C41" s="70"/>
      <c r="E41" s="72"/>
    </row>
    <row r="42" spans="2:9" ht="42" customHeight="1" x14ac:dyDescent="0.3">
      <c r="B42" s="198" t="s">
        <v>304</v>
      </c>
      <c r="C42" s="198"/>
      <c r="D42" s="198"/>
      <c r="E42" s="198"/>
    </row>
    <row r="43" spans="2:9" x14ac:dyDescent="0.3">
      <c r="G43" s="72"/>
      <c r="H43" s="72"/>
    </row>
    <row r="44" spans="2:9" x14ac:dyDescent="0.3">
      <c r="G44" s="72"/>
      <c r="H44" s="72"/>
    </row>
    <row r="46" spans="2:9" x14ac:dyDescent="0.3">
      <c r="G46" s="72"/>
    </row>
    <row r="47" spans="2:9" x14ac:dyDescent="0.3">
      <c r="G47" s="72"/>
    </row>
  </sheetData>
  <mergeCells count="1">
    <mergeCell ref="B42:E42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5BBA4-C21B-4378-9BD7-865284DD7214}">
  <dimension ref="A1:X199"/>
  <sheetViews>
    <sheetView view="pageBreakPreview" zoomScaleNormal="100" zoomScaleSheetLayoutView="100" workbookViewId="0"/>
  </sheetViews>
  <sheetFormatPr defaultColWidth="9.08984375" defaultRowHeight="14.5" x14ac:dyDescent="0.35"/>
  <cols>
    <col min="1" max="1" width="6.08984375" style="80" customWidth="1"/>
    <col min="2" max="2" width="30.90625" style="81" customWidth="1"/>
    <col min="3" max="3" width="1.36328125" style="81" customWidth="1"/>
    <col min="4" max="4" width="10.54296875" style="81" customWidth="1"/>
    <col min="5" max="5" width="1.36328125" style="81" customWidth="1"/>
    <col min="6" max="6" width="10.08984375" style="81" customWidth="1"/>
    <col min="7" max="7" width="1.36328125" style="81" customWidth="1"/>
    <col min="8" max="8" width="11.36328125" style="81" customWidth="1"/>
    <col min="9" max="9" width="1.36328125" style="81" customWidth="1"/>
    <col min="10" max="10" width="12.90625" style="81" customWidth="1"/>
    <col min="11" max="11" width="1.6328125" style="81" customWidth="1"/>
    <col min="12" max="12" width="11.453125" style="81" customWidth="1"/>
    <col min="25" max="16384" width="9.08984375" style="81"/>
  </cols>
  <sheetData>
    <row r="1" spans="2:12" x14ac:dyDescent="0.35">
      <c r="L1" s="61" t="str">
        <f>'Table 1.1-3'!$E$1</f>
        <v>YEC 2025-27 GRA</v>
      </c>
    </row>
    <row r="2" spans="2:12" x14ac:dyDescent="0.35">
      <c r="L2" s="61" t="str">
        <f>'Table 1.1-3'!$E$2</f>
        <v>YUB Order 2026-01 Compliance Filing</v>
      </c>
    </row>
    <row r="3" spans="2:12" x14ac:dyDescent="0.35">
      <c r="B3" s="82"/>
      <c r="C3" s="83"/>
      <c r="D3" s="83"/>
      <c r="E3" s="83"/>
      <c r="F3" s="83"/>
      <c r="G3" s="83"/>
      <c r="H3" s="83"/>
      <c r="I3" s="83"/>
      <c r="J3" s="83"/>
    </row>
    <row r="4" spans="2:12" x14ac:dyDescent="0.35">
      <c r="B4" s="82" t="s">
        <v>301</v>
      </c>
      <c r="C4" s="83"/>
      <c r="D4" s="83"/>
      <c r="E4" s="83"/>
      <c r="F4" s="83"/>
      <c r="G4" s="83"/>
      <c r="H4" s="83"/>
      <c r="I4" s="83"/>
      <c r="J4" s="83"/>
    </row>
    <row r="6" spans="2:12" ht="45.75" customHeight="1" x14ac:dyDescent="0.35">
      <c r="B6" s="84"/>
      <c r="C6" s="84"/>
      <c r="D6" s="199" t="s">
        <v>100</v>
      </c>
      <c r="E6" s="84"/>
      <c r="F6" s="199" t="s">
        <v>101</v>
      </c>
      <c r="G6" s="84"/>
      <c r="H6" s="199" t="s">
        <v>86</v>
      </c>
      <c r="I6" s="85"/>
      <c r="J6" s="199" t="s">
        <v>106</v>
      </c>
      <c r="L6" s="199" t="s">
        <v>186</v>
      </c>
    </row>
    <row r="7" spans="2:12" ht="50" customHeight="1" x14ac:dyDescent="0.35">
      <c r="B7" s="84"/>
      <c r="C7" s="84"/>
      <c r="D7" s="200"/>
      <c r="E7" s="84"/>
      <c r="F7" s="200"/>
      <c r="G7" s="84"/>
      <c r="H7" s="200"/>
      <c r="I7" s="85"/>
      <c r="J7" s="200"/>
      <c r="L7" s="200"/>
    </row>
    <row r="8" spans="2:12" x14ac:dyDescent="0.35">
      <c r="B8" s="84"/>
      <c r="C8" s="84"/>
      <c r="D8" s="86" t="s">
        <v>28</v>
      </c>
      <c r="E8" s="86"/>
      <c r="F8" s="86" t="s">
        <v>28</v>
      </c>
      <c r="G8" s="84"/>
      <c r="H8" s="86" t="s">
        <v>28</v>
      </c>
      <c r="I8" s="86"/>
      <c r="J8" s="86" t="s">
        <v>28</v>
      </c>
      <c r="L8" s="86" t="s">
        <v>28</v>
      </c>
    </row>
    <row r="9" spans="2:12" x14ac:dyDescent="0.35">
      <c r="B9" s="84"/>
      <c r="C9" s="84"/>
      <c r="D9" s="86"/>
      <c r="E9" s="86"/>
      <c r="F9" s="86"/>
      <c r="G9" s="84"/>
      <c r="H9" s="86"/>
      <c r="I9" s="86"/>
      <c r="J9" s="86"/>
    </row>
    <row r="10" spans="2:12" x14ac:dyDescent="0.35">
      <c r="B10" s="87" t="s">
        <v>201</v>
      </c>
      <c r="C10" s="84"/>
      <c r="D10" s="86"/>
      <c r="E10" s="86"/>
      <c r="F10" s="86"/>
      <c r="G10" s="84"/>
      <c r="H10" s="86"/>
      <c r="I10" s="86"/>
      <c r="J10" s="86"/>
    </row>
    <row r="11" spans="2:12" ht="6" customHeight="1" x14ac:dyDescent="0.35">
      <c r="B11" s="87"/>
      <c r="C11" s="84"/>
      <c r="D11" s="86"/>
      <c r="E11" s="86"/>
      <c r="F11" s="86"/>
      <c r="G11" s="84"/>
      <c r="H11" s="86"/>
      <c r="I11" s="86"/>
      <c r="J11" s="86"/>
    </row>
    <row r="12" spans="2:12" x14ac:dyDescent="0.35">
      <c r="B12" s="81" t="s">
        <v>93</v>
      </c>
      <c r="C12" s="84"/>
      <c r="D12" s="88">
        <v>627.27360712250538</v>
      </c>
      <c r="E12" s="89"/>
      <c r="F12" s="88">
        <v>472.29562128012316</v>
      </c>
      <c r="G12" s="88"/>
      <c r="H12" s="88">
        <v>3951.0382959863095</v>
      </c>
      <c r="I12" s="88"/>
      <c r="J12" s="88">
        <f>D12+F12+H12</f>
        <v>5050.6075243889381</v>
      </c>
      <c r="L12" s="90">
        <f>J12*17.89%</f>
        <v>903.55368611318102</v>
      </c>
    </row>
    <row r="13" spans="2:12" x14ac:dyDescent="0.35">
      <c r="B13" s="81" t="s">
        <v>94</v>
      </c>
      <c r="C13" s="84"/>
      <c r="D13" s="88">
        <v>627.50938027766563</v>
      </c>
      <c r="E13" s="89"/>
      <c r="F13" s="88">
        <v>472.33460210314217</v>
      </c>
      <c r="G13" s="88"/>
      <c r="H13" s="88">
        <v>3823.0027713822233</v>
      </c>
      <c r="I13" s="88"/>
      <c r="J13" s="88">
        <f>D13+F13+H13</f>
        <v>4922.8467537630313</v>
      </c>
      <c r="L13" s="90">
        <f>J13*17.89%</f>
        <v>880.6972842482063</v>
      </c>
    </row>
    <row r="14" spans="2:12" x14ac:dyDescent="0.35">
      <c r="B14" s="81" t="s">
        <v>95</v>
      </c>
      <c r="C14" s="84"/>
      <c r="D14" s="88">
        <v>702.98255245299947</v>
      </c>
      <c r="E14" s="89"/>
      <c r="F14" s="88">
        <v>467.59796692616129</v>
      </c>
      <c r="G14" s="88"/>
      <c r="H14" s="88">
        <v>4099.7305310413067</v>
      </c>
      <c r="I14" s="88"/>
      <c r="J14" s="88">
        <f>D14+F14+H14</f>
        <v>5270.3110504204669</v>
      </c>
      <c r="L14" s="90">
        <f>J14*17.89%</f>
        <v>942.85864692022153</v>
      </c>
    </row>
    <row r="15" spans="2:12" x14ac:dyDescent="0.35">
      <c r="B15" s="81" t="s">
        <v>96</v>
      </c>
      <c r="C15" s="84"/>
      <c r="D15" s="88">
        <v>706.17251065714208</v>
      </c>
      <c r="E15" s="89"/>
      <c r="F15" s="88">
        <v>472.41256374918032</v>
      </c>
      <c r="G15" s="88"/>
      <c r="H15" s="88">
        <v>4850.4845825160555</v>
      </c>
      <c r="I15" s="88"/>
      <c r="J15" s="88">
        <f>D15+F15+H15</f>
        <v>6029.0696569223783</v>
      </c>
      <c r="L15" s="90">
        <f>J15*17.89%</f>
        <v>1078.6005616234136</v>
      </c>
    </row>
    <row r="16" spans="2:12" x14ac:dyDescent="0.35">
      <c r="B16" s="81" t="s">
        <v>97</v>
      </c>
      <c r="C16" s="84"/>
      <c r="D16" s="88">
        <v>767.01945097346061</v>
      </c>
      <c r="E16" s="89"/>
      <c r="F16" s="88">
        <v>466.92376905219948</v>
      </c>
      <c r="G16" s="88"/>
      <c r="H16" s="88">
        <v>5837.9954415981401</v>
      </c>
      <c r="I16" s="88"/>
      <c r="J16" s="88">
        <f>D16+F16+H16</f>
        <v>7071.9386616238007</v>
      </c>
      <c r="L16" s="90">
        <f>J16*17.89%</f>
        <v>1265.169826564498</v>
      </c>
    </row>
    <row r="17" spans="2:12" x14ac:dyDescent="0.35">
      <c r="B17" s="81" t="s">
        <v>102</v>
      </c>
      <c r="C17" s="84"/>
      <c r="D17" s="88">
        <v>852.58807715835667</v>
      </c>
      <c r="E17" s="89"/>
      <c r="F17" s="88">
        <v>475.03612268858956</v>
      </c>
      <c r="G17" s="88"/>
      <c r="H17" s="88">
        <v>6655.801772699223</v>
      </c>
      <c r="I17" s="88"/>
      <c r="J17" s="88">
        <f>D17+F17+H17</f>
        <v>7983.4259725461689</v>
      </c>
      <c r="L17" s="90">
        <f>J17*17.89%</f>
        <v>1428.2349064885095</v>
      </c>
    </row>
    <row r="18" spans="2:12" x14ac:dyDescent="0.35">
      <c r="B18" s="84" t="s">
        <v>103</v>
      </c>
      <c r="C18" s="84"/>
      <c r="D18" s="149">
        <f>SUM(D12:D17)</f>
        <v>4283.5455786421298</v>
      </c>
      <c r="E18" s="150"/>
      <c r="F18" s="149">
        <f>SUM(F12:F17)</f>
        <v>2826.6006457993963</v>
      </c>
      <c r="G18" s="149"/>
      <c r="H18" s="149">
        <f>SUM(H12:H17)</f>
        <v>29218.053395223258</v>
      </c>
      <c r="I18" s="149"/>
      <c r="J18" s="149">
        <f>SUM(J12:J17)</f>
        <v>36328.199619664789</v>
      </c>
      <c r="L18" s="152">
        <f>SUM(L12:L17)</f>
        <v>6499.1149119580296</v>
      </c>
    </row>
    <row r="19" spans="2:12" x14ac:dyDescent="0.35">
      <c r="B19" s="84"/>
      <c r="C19" s="84"/>
      <c r="D19" s="149"/>
      <c r="E19" s="150"/>
      <c r="F19" s="149"/>
      <c r="G19" s="149"/>
      <c r="H19" s="149"/>
      <c r="I19" s="149"/>
      <c r="J19" s="149"/>
    </row>
    <row r="20" spans="2:12" x14ac:dyDescent="0.35">
      <c r="B20" s="87" t="s">
        <v>122</v>
      </c>
      <c r="C20" s="84"/>
      <c r="D20" s="88"/>
      <c r="E20" s="89"/>
      <c r="F20" s="88"/>
      <c r="G20" s="88"/>
      <c r="H20" s="88"/>
      <c r="I20" s="88"/>
      <c r="J20" s="88"/>
    </row>
    <row r="21" spans="2:12" ht="5" customHeight="1" x14ac:dyDescent="0.35">
      <c r="B21" s="87"/>
      <c r="C21" s="84"/>
      <c r="D21" s="88"/>
      <c r="E21" s="89"/>
      <c r="F21" s="88"/>
      <c r="G21" s="88"/>
      <c r="H21" s="88"/>
      <c r="I21" s="88"/>
      <c r="J21" s="88"/>
    </row>
    <row r="22" spans="2:12" x14ac:dyDescent="0.35">
      <c r="B22" s="81" t="s">
        <v>87</v>
      </c>
      <c r="D22" s="88">
        <v>1047.3890220596893</v>
      </c>
      <c r="E22" s="89"/>
      <c r="F22" s="88">
        <v>469.50976654200855</v>
      </c>
      <c r="G22" s="88"/>
      <c r="H22" s="88">
        <v>6879.1784449109973</v>
      </c>
      <c r="I22" s="88"/>
      <c r="J22" s="88">
        <f>D22+F22+H22</f>
        <v>8396.0772335126949</v>
      </c>
      <c r="L22" s="90">
        <f>J22*(17.89%+19.66%)</f>
        <v>3152.7270011840169</v>
      </c>
    </row>
    <row r="23" spans="2:12" x14ac:dyDescent="0.35">
      <c r="B23" s="81" t="s">
        <v>88</v>
      </c>
      <c r="D23" s="88">
        <v>928.93997661014168</v>
      </c>
      <c r="E23" s="89"/>
      <c r="F23" s="88">
        <v>455.2218993650277</v>
      </c>
      <c r="G23" s="88"/>
      <c r="H23" s="88">
        <v>5262.3558363988468</v>
      </c>
      <c r="I23" s="88"/>
      <c r="J23" s="88">
        <f>D23+F23+H23</f>
        <v>6646.5177123740159</v>
      </c>
      <c r="L23" s="90">
        <f>J23*(17.89%+19.66%)</f>
        <v>2495.767400996443</v>
      </c>
    </row>
    <row r="24" spans="2:12" x14ac:dyDescent="0.35">
      <c r="B24" s="81" t="s">
        <v>89</v>
      </c>
      <c r="D24" s="88">
        <v>940.57146242964302</v>
      </c>
      <c r="E24" s="89"/>
      <c r="F24" s="88">
        <v>469.5877281880467</v>
      </c>
      <c r="G24" s="88"/>
      <c r="H24" s="88">
        <v>5816.7107460137677</v>
      </c>
      <c r="I24" s="88"/>
      <c r="J24" s="88">
        <f>D24+F24+H24</f>
        <v>7226.8699366314577</v>
      </c>
      <c r="L24" s="90">
        <f>J24*(17.89%+19.66%)</f>
        <v>2713.6896612051123</v>
      </c>
    </row>
    <row r="25" spans="2:12" x14ac:dyDescent="0.35">
      <c r="B25" s="81" t="s">
        <v>90</v>
      </c>
      <c r="D25" s="88">
        <v>927.33130968264663</v>
      </c>
      <c r="E25" s="89"/>
      <c r="F25" s="88">
        <v>467.40306281106581</v>
      </c>
      <c r="G25" s="88"/>
      <c r="H25" s="88">
        <v>4714.2008002481971</v>
      </c>
      <c r="I25" s="88"/>
      <c r="J25" s="88">
        <f>D25+F25+H25</f>
        <v>6108.9351727419098</v>
      </c>
      <c r="L25" s="90">
        <f>J25*('Table 1.3'!$F$46-'Table 1.3'!$E$43)</f>
        <v>2738.6356379401977</v>
      </c>
    </row>
    <row r="26" spans="2:12" x14ac:dyDescent="0.35">
      <c r="B26" s="81" t="s">
        <v>91</v>
      </c>
      <c r="D26" s="88">
        <v>672.22620732066162</v>
      </c>
      <c r="E26" s="89"/>
      <c r="F26" s="88">
        <v>472.2176596340849</v>
      </c>
      <c r="G26" s="88"/>
      <c r="H26" s="88">
        <v>4193.7777039344101</v>
      </c>
      <c r="I26" s="88"/>
      <c r="J26" s="88">
        <f>D26+F26+H26</f>
        <v>5338.2215708891563</v>
      </c>
      <c r="L26" s="90">
        <f>J26*('Table 1.3'!$F$46-'Table 1.3'!$E$43)</f>
        <v>2393.1247302296083</v>
      </c>
    </row>
    <row r="27" spans="2:12" x14ac:dyDescent="0.35">
      <c r="B27" s="81" t="s">
        <v>92</v>
      </c>
      <c r="D27" s="88">
        <v>660.61645680639469</v>
      </c>
      <c r="E27" s="89"/>
      <c r="F27" s="88">
        <v>467.48102445710396</v>
      </c>
      <c r="G27" s="88"/>
      <c r="H27" s="88">
        <v>3747.652033246155</v>
      </c>
      <c r="I27" s="88"/>
      <c r="J27" s="88">
        <f>D27+F27+H27</f>
        <v>4875.7495145096536</v>
      </c>
      <c r="L27" s="90">
        <f>J27*('Table 1.3'!$F$46-'Table 1.3'!$E$43)</f>
        <v>2185.7985073546774</v>
      </c>
    </row>
    <row r="28" spans="2:12" x14ac:dyDescent="0.35">
      <c r="B28" s="81" t="s">
        <v>93</v>
      </c>
      <c r="D28" s="88">
        <v>633.19948333727564</v>
      </c>
      <c r="E28" s="89"/>
      <c r="F28" s="88">
        <v>472.29562128012316</v>
      </c>
      <c r="G28" s="88"/>
      <c r="H28" s="88">
        <v>4037.9611384980085</v>
      </c>
      <c r="I28" s="88"/>
      <c r="J28" s="88">
        <f>D28+F28+H28</f>
        <v>5143.4562431154072</v>
      </c>
      <c r="L28" s="90">
        <f>J28*('Table 1.3'!$F$46-'Table 1.3'!$E$43)</f>
        <v>2305.8114337886368</v>
      </c>
    </row>
    <row r="29" spans="2:12" x14ac:dyDescent="0.35">
      <c r="B29" s="81" t="s">
        <v>94</v>
      </c>
      <c r="D29" s="88">
        <v>633.25234154658892</v>
      </c>
      <c r="E29" s="89"/>
      <c r="F29" s="88">
        <v>472.33460210314217</v>
      </c>
      <c r="G29" s="88"/>
      <c r="H29" s="88">
        <v>3907.1088323526324</v>
      </c>
      <c r="I29" s="88"/>
      <c r="J29" s="88">
        <f>D29+F29+H29</f>
        <v>5012.6957760023633</v>
      </c>
      <c r="L29" s="90">
        <f>J29*('Table 1.3'!$F$46-'Table 1.3'!$E$43)</f>
        <v>2247.1915163818589</v>
      </c>
    </row>
    <row r="30" spans="2:12" x14ac:dyDescent="0.35">
      <c r="B30" s="81" t="s">
        <v>95</v>
      </c>
      <c r="D30" s="88">
        <v>709.64272628132301</v>
      </c>
      <c r="E30" s="89"/>
      <c r="F30" s="88">
        <v>467.59796692616129</v>
      </c>
      <c r="G30" s="88"/>
      <c r="H30" s="88">
        <v>4189.9246027242152</v>
      </c>
      <c r="I30" s="88"/>
      <c r="J30" s="88">
        <f>D30+F30+H30</f>
        <v>5367.1652959316998</v>
      </c>
      <c r="L30" s="90">
        <f>J30*('Table 1.3'!$F$46-'Table 1.3'!$E$43)</f>
        <v>2406.1002021661807</v>
      </c>
    </row>
    <row r="31" spans="2:12" x14ac:dyDescent="0.35">
      <c r="B31" s="81" t="s">
        <v>96</v>
      </c>
      <c r="D31" s="88">
        <v>713.2803212284249</v>
      </c>
      <c r="E31" s="89"/>
      <c r="F31" s="88">
        <v>472.41256374918032</v>
      </c>
      <c r="G31" s="88"/>
      <c r="H31" s="88">
        <v>4957.1952433314091</v>
      </c>
      <c r="I31" s="88"/>
      <c r="J31" s="88">
        <f>D31+F31+H31</f>
        <v>6142.8881283090141</v>
      </c>
      <c r="L31" s="90">
        <f>J31*('Table 1.3'!$F$46-'Table 1.3'!$E$43)</f>
        <v>2753.8567479209305</v>
      </c>
    </row>
    <row r="32" spans="2:12" x14ac:dyDescent="0.35">
      <c r="B32" s="81" t="s">
        <v>97</v>
      </c>
      <c r="D32" s="88">
        <v>775.14436331648778</v>
      </c>
      <c r="E32" s="89"/>
      <c r="F32" s="88">
        <v>466.92376905219948</v>
      </c>
      <c r="G32" s="88"/>
      <c r="H32" s="88">
        <v>5966.4313413132995</v>
      </c>
      <c r="I32" s="88"/>
      <c r="J32" s="88">
        <f>D32+F32+H32</f>
        <v>7208.4994736819863</v>
      </c>
      <c r="L32" s="90">
        <f>J32*('Table 1.3'!$F$46-'Table 1.3'!$E$43)</f>
        <v>3231.5703140516339</v>
      </c>
    </row>
    <row r="33" spans="2:12" x14ac:dyDescent="0.35">
      <c r="B33" s="81" t="s">
        <v>102</v>
      </c>
      <c r="D33" s="88">
        <v>862.40494294851487</v>
      </c>
      <c r="E33" s="89"/>
      <c r="F33" s="88">
        <v>475.03612268858956</v>
      </c>
      <c r="G33" s="88"/>
      <c r="H33" s="88">
        <v>6802.2294116986059</v>
      </c>
      <c r="I33" s="88"/>
      <c r="J33" s="88">
        <f>D33+F33+H33</f>
        <v>8139.6704773357105</v>
      </c>
      <c r="L33" s="90">
        <f>J33*('Table 1.3'!$F$46-'Table 1.3'!$E$43)</f>
        <v>3649.0142749895986</v>
      </c>
    </row>
    <row r="34" spans="2:12" x14ac:dyDescent="0.35">
      <c r="B34" s="84" t="s">
        <v>103</v>
      </c>
      <c r="C34" s="84"/>
      <c r="D34" s="149">
        <f>SUM(D22:D33)</f>
        <v>9503.9986135677918</v>
      </c>
      <c r="E34" s="150"/>
      <c r="F34" s="149">
        <f>SUM(F22:F33)</f>
        <v>5628.021786796734</v>
      </c>
      <c r="G34" s="149"/>
      <c r="H34" s="149">
        <f>SUM(H22:H33)</f>
        <v>60474.726134670542</v>
      </c>
      <c r="I34" s="149"/>
      <c r="J34" s="149">
        <f>SUM(J22:J33)</f>
        <v>75606.746535035069</v>
      </c>
      <c r="L34" s="149">
        <f>SUM(L22:L33)</f>
        <v>32273.287428208896</v>
      </c>
    </row>
    <row r="35" spans="2:12" x14ac:dyDescent="0.35">
      <c r="D35" s="88"/>
      <c r="E35" s="89"/>
      <c r="F35" s="88"/>
      <c r="G35" s="88"/>
      <c r="H35" s="88"/>
      <c r="I35" s="88"/>
      <c r="J35" s="88"/>
    </row>
    <row r="36" spans="2:12" x14ac:dyDescent="0.35">
      <c r="B36" s="84" t="s">
        <v>188</v>
      </c>
      <c r="D36" s="152">
        <f>SUM(D22:D24)</f>
        <v>2916.9004610994739</v>
      </c>
      <c r="E36" s="89"/>
      <c r="F36" s="152">
        <f>SUM(F22:F24)</f>
        <v>1394.319394095083</v>
      </c>
      <c r="G36" s="88"/>
      <c r="H36" s="152">
        <f>SUM(H22:H24)</f>
        <v>17958.24502732361</v>
      </c>
      <c r="I36" s="88"/>
      <c r="J36" s="152">
        <f>SUM(J22:J24)</f>
        <v>22269.464882518168</v>
      </c>
      <c r="L36" s="152">
        <f>SUM(L22:L24)</f>
        <v>8362.1840633855718</v>
      </c>
    </row>
    <row r="37" spans="2:12" x14ac:dyDescent="0.35">
      <c r="B37" s="84" t="s">
        <v>187</v>
      </c>
      <c r="D37" s="152">
        <f>SUM(D25:D33)</f>
        <v>6587.0981524683184</v>
      </c>
      <c r="E37" s="89"/>
      <c r="F37" s="152">
        <f>SUM(F25:F33)</f>
        <v>4233.7023927016508</v>
      </c>
      <c r="G37" s="88"/>
      <c r="H37" s="152">
        <f>SUM(H25:H33)</f>
        <v>42516.481107346932</v>
      </c>
      <c r="I37" s="88"/>
      <c r="J37" s="152">
        <f>SUM(J25:J33)</f>
        <v>53337.281652516904</v>
      </c>
      <c r="L37" s="152">
        <f>SUM(L25:L33)</f>
        <v>23911.103364823321</v>
      </c>
    </row>
    <row r="39" spans="2:12" x14ac:dyDescent="0.35">
      <c r="B39" s="87" t="s">
        <v>185</v>
      </c>
      <c r="C39" s="84"/>
      <c r="D39" s="88"/>
      <c r="E39" s="89"/>
      <c r="F39" s="88"/>
      <c r="G39" s="88"/>
      <c r="H39" s="88"/>
      <c r="I39" s="88"/>
      <c r="J39" s="88"/>
    </row>
    <row r="40" spans="2:12" x14ac:dyDescent="0.35">
      <c r="B40" s="87"/>
      <c r="C40" s="84"/>
      <c r="D40" s="88"/>
      <c r="E40" s="89"/>
      <c r="F40" s="88"/>
      <c r="G40" s="88"/>
      <c r="H40" s="88"/>
      <c r="I40" s="88"/>
      <c r="J40" s="88"/>
    </row>
    <row r="41" spans="2:12" x14ac:dyDescent="0.35">
      <c r="B41" s="81" t="s">
        <v>87</v>
      </c>
      <c r="D41" s="88">
        <v>1059.5985660768331</v>
      </c>
      <c r="E41" s="89"/>
      <c r="F41" s="88">
        <v>469.50976654200855</v>
      </c>
      <c r="G41" s="88"/>
      <c r="H41" s="88">
        <v>7030.5203706990396</v>
      </c>
      <c r="I41" s="88"/>
      <c r="J41" s="88">
        <f>D41+F41+H41</f>
        <v>8559.6287033178814</v>
      </c>
    </row>
    <row r="42" spans="2:12" x14ac:dyDescent="0.35">
      <c r="B42" s="81" t="s">
        <v>88</v>
      </c>
      <c r="D42" s="88">
        <v>939.64069316323992</v>
      </c>
      <c r="E42" s="89"/>
      <c r="F42" s="88">
        <v>455.2218993650277</v>
      </c>
      <c r="G42" s="88"/>
      <c r="H42" s="88">
        <v>5378.1276647996219</v>
      </c>
      <c r="I42" s="88"/>
      <c r="J42" s="88">
        <f>D42+F42+H42</f>
        <v>6772.9902573278896</v>
      </c>
    </row>
    <row r="43" spans="2:12" x14ac:dyDescent="0.35">
      <c r="B43" s="81" t="s">
        <v>89</v>
      </c>
      <c r="D43" s="88">
        <v>951.50996995677383</v>
      </c>
      <c r="E43" s="89"/>
      <c r="F43" s="88">
        <v>469.5877281880467</v>
      </c>
      <c r="G43" s="88"/>
      <c r="H43" s="88">
        <v>5944.678382426071</v>
      </c>
      <c r="I43" s="88"/>
      <c r="J43" s="88">
        <f>D43+F43+H43</f>
        <v>7365.7760805708913</v>
      </c>
    </row>
    <row r="44" spans="2:12" x14ac:dyDescent="0.35">
      <c r="B44" s="81" t="s">
        <v>90</v>
      </c>
      <c r="D44" s="88">
        <v>937.72124306219848</v>
      </c>
      <c r="E44" s="89"/>
      <c r="F44" s="88">
        <v>467.40306281106581</v>
      </c>
      <c r="G44" s="88"/>
      <c r="H44" s="88">
        <v>4817.9132178536574</v>
      </c>
      <c r="I44" s="88"/>
      <c r="J44" s="88">
        <f>D44+F44+H44</f>
        <v>6223.0375237269218</v>
      </c>
    </row>
    <row r="45" spans="2:12" x14ac:dyDescent="0.35">
      <c r="B45" s="81" t="s">
        <v>91</v>
      </c>
      <c r="D45" s="88">
        <v>679.07786430581552</v>
      </c>
      <c r="E45" s="89"/>
      <c r="F45" s="88">
        <v>472.2176596340849</v>
      </c>
      <c r="G45" s="88"/>
      <c r="H45" s="88">
        <v>4286.0408134209674</v>
      </c>
      <c r="I45" s="88"/>
      <c r="J45" s="88">
        <f>D45+F45+H45</f>
        <v>5437.3363373608681</v>
      </c>
    </row>
    <row r="46" spans="2:12" x14ac:dyDescent="0.35">
      <c r="B46" s="81" t="s">
        <v>92</v>
      </c>
      <c r="D46" s="88">
        <v>667.02643724148231</v>
      </c>
      <c r="E46" s="89"/>
      <c r="F46" s="88">
        <v>467.48102445710396</v>
      </c>
      <c r="G46" s="88"/>
      <c r="H46" s="88">
        <v>3830.1003779775706</v>
      </c>
      <c r="I46" s="88"/>
      <c r="J46" s="88">
        <f>D46+F46+H46</f>
        <v>4964.6078396761568</v>
      </c>
    </row>
    <row r="47" spans="2:12" x14ac:dyDescent="0.35">
      <c r="B47" s="81" t="s">
        <v>93</v>
      </c>
      <c r="D47" s="88">
        <v>639.21475747041347</v>
      </c>
      <c r="E47" s="89"/>
      <c r="F47" s="88">
        <v>472.29562128012316</v>
      </c>
      <c r="G47" s="88"/>
      <c r="H47" s="88">
        <v>4126.7962835449644</v>
      </c>
      <c r="I47" s="88"/>
      <c r="J47" s="88">
        <f>D47+F47+H47</f>
        <v>5238.3066622955012</v>
      </c>
    </row>
    <row r="48" spans="2:12" x14ac:dyDescent="0.35">
      <c r="B48" s="81" t="s">
        <v>94</v>
      </c>
      <c r="D48" s="88">
        <v>639.07878167087313</v>
      </c>
      <c r="E48" s="89"/>
      <c r="F48" s="88">
        <v>472.33460210314217</v>
      </c>
      <c r="G48" s="88"/>
      <c r="H48" s="88">
        <v>3993.0652266643901</v>
      </c>
      <c r="I48" s="88"/>
      <c r="J48" s="88">
        <f>D48+F48+H48</f>
        <v>5104.4786104384057</v>
      </c>
    </row>
    <row r="49" spans="2:10" x14ac:dyDescent="0.35">
      <c r="B49" s="81" t="s">
        <v>95</v>
      </c>
      <c r="D49" s="88">
        <v>716.39953284670548</v>
      </c>
      <c r="E49" s="89"/>
      <c r="F49" s="88">
        <v>467.59796692616129</v>
      </c>
      <c r="G49" s="88"/>
      <c r="H49" s="88">
        <v>4282.1029439841477</v>
      </c>
      <c r="I49" s="88"/>
      <c r="J49" s="88">
        <f>D49+F49+H49</f>
        <v>5466.1004437570145</v>
      </c>
    </row>
    <row r="50" spans="2:10" x14ac:dyDescent="0.35">
      <c r="B50" s="81" t="s">
        <v>96</v>
      </c>
      <c r="D50" s="88">
        <v>720.49758541006383</v>
      </c>
      <c r="E50" s="89"/>
      <c r="F50" s="88">
        <v>472.41256374918032</v>
      </c>
      <c r="G50" s="88"/>
      <c r="H50" s="88">
        <v>5066.2535386847003</v>
      </c>
      <c r="I50" s="88"/>
      <c r="J50" s="88">
        <f>D50+F50+H50</f>
        <v>6259.163687843944</v>
      </c>
    </row>
    <row r="51" spans="2:10" x14ac:dyDescent="0.35">
      <c r="B51" s="81" t="s">
        <v>97</v>
      </c>
      <c r="D51" s="88">
        <v>783.39676224031143</v>
      </c>
      <c r="E51" s="89"/>
      <c r="F51" s="88">
        <v>466.92376905219948</v>
      </c>
      <c r="G51" s="88"/>
      <c r="H51" s="88">
        <v>6097.6928308221923</v>
      </c>
      <c r="I51" s="88"/>
      <c r="J51" s="88">
        <f>D51+F51+H51</f>
        <v>7348.0133621147033</v>
      </c>
    </row>
    <row r="52" spans="2:10" x14ac:dyDescent="0.35">
      <c r="B52" s="81" t="s">
        <v>102</v>
      </c>
      <c r="D52" s="88">
        <v>872.38287703629487</v>
      </c>
      <c r="E52" s="89"/>
      <c r="F52" s="88">
        <v>475.03612268858956</v>
      </c>
      <c r="G52" s="88"/>
      <c r="H52" s="88">
        <v>6951.8784587559758</v>
      </c>
      <c r="I52" s="88"/>
      <c r="J52" s="88">
        <f>D52+F52+H52</f>
        <v>8299.2974584808599</v>
      </c>
    </row>
    <row r="53" spans="2:10" x14ac:dyDescent="0.35">
      <c r="B53" s="84" t="s">
        <v>103</v>
      </c>
      <c r="C53" s="84"/>
      <c r="D53" s="149">
        <f>SUM(D41:D52)</f>
        <v>9605.5450704810046</v>
      </c>
      <c r="E53" s="150"/>
      <c r="F53" s="149">
        <f>SUM(F41:F52)</f>
        <v>5628.021786796734</v>
      </c>
      <c r="G53" s="149"/>
      <c r="H53" s="149">
        <f>SUM(H41:H52)</f>
        <v>61805.170109633305</v>
      </c>
      <c r="I53" s="149"/>
      <c r="J53" s="149">
        <f>SUM(J41:J52)</f>
        <v>77038.736966911034</v>
      </c>
    </row>
    <row r="54" spans="2:10" x14ac:dyDescent="0.35">
      <c r="D54" s="149"/>
      <c r="E54" s="150"/>
      <c r="F54" s="149"/>
      <c r="G54" s="149"/>
      <c r="H54" s="149"/>
      <c r="I54" s="149"/>
      <c r="J54" s="149"/>
    </row>
    <row r="55" spans="2:10" x14ac:dyDescent="0.35">
      <c r="B55" s="87"/>
      <c r="D55" s="149"/>
      <c r="E55" s="150"/>
      <c r="F55" s="149"/>
      <c r="G55" s="149"/>
      <c r="H55" s="149"/>
      <c r="I55" s="149"/>
      <c r="J55" s="149"/>
    </row>
    <row r="56" spans="2:10" x14ac:dyDescent="0.35">
      <c r="B56" s="87"/>
      <c r="D56" s="149"/>
      <c r="E56" s="150"/>
      <c r="F56" s="149"/>
      <c r="G56" s="149"/>
      <c r="H56" s="149"/>
      <c r="I56" s="149"/>
      <c r="J56" s="149"/>
    </row>
    <row r="85" spans="1:10" x14ac:dyDescent="0.35">
      <c r="D85" s="94"/>
      <c r="E85" s="94"/>
      <c r="F85" s="94"/>
      <c r="G85" s="94"/>
      <c r="H85" s="94"/>
      <c r="I85" s="94"/>
      <c r="J85" s="94"/>
    </row>
    <row r="86" spans="1:10" x14ac:dyDescent="0.35">
      <c r="D86" s="94"/>
      <c r="E86" s="94"/>
      <c r="F86" s="94"/>
      <c r="G86" s="94"/>
      <c r="H86" s="94"/>
      <c r="I86" s="94"/>
      <c r="J86" s="94"/>
    </row>
    <row r="87" spans="1:10" x14ac:dyDescent="0.35">
      <c r="D87" s="94"/>
      <c r="E87" s="94"/>
      <c r="F87" s="94"/>
      <c r="G87" s="94"/>
      <c r="H87" s="94"/>
      <c r="I87" s="94"/>
      <c r="J87" s="94"/>
    </row>
    <row r="88" spans="1:10" x14ac:dyDescent="0.35">
      <c r="D88" s="94"/>
      <c r="E88" s="94"/>
      <c r="F88" s="94"/>
      <c r="G88" s="94"/>
      <c r="H88" s="94"/>
      <c r="I88" s="94"/>
      <c r="J88" s="94"/>
    </row>
    <row r="89" spans="1:10" x14ac:dyDescent="0.35">
      <c r="D89" s="94"/>
      <c r="E89" s="94"/>
      <c r="F89" s="94"/>
      <c r="G89" s="94"/>
      <c r="H89" s="94"/>
      <c r="I89" s="94"/>
      <c r="J89" s="94"/>
    </row>
    <row r="90" spans="1:10" x14ac:dyDescent="0.35">
      <c r="D90" s="94"/>
      <c r="E90" s="94"/>
      <c r="F90" s="94"/>
      <c r="G90" s="94"/>
      <c r="H90" s="94"/>
      <c r="I90" s="94"/>
      <c r="J90" s="94"/>
    </row>
    <row r="91" spans="1:10" x14ac:dyDescent="0.35">
      <c r="D91" s="94"/>
      <c r="E91" s="94"/>
      <c r="F91" s="94"/>
      <c r="G91" s="94"/>
      <c r="H91" s="94"/>
      <c r="I91" s="94"/>
      <c r="J91" s="94"/>
    </row>
    <row r="92" spans="1:10" x14ac:dyDescent="0.35">
      <c r="A92" s="91"/>
      <c r="B92" s="87"/>
      <c r="C92" s="84"/>
      <c r="D92" s="92"/>
      <c r="E92" s="92"/>
      <c r="F92" s="92"/>
      <c r="G92" s="92"/>
      <c r="I92" s="92"/>
      <c r="J92" s="92"/>
    </row>
    <row r="93" spans="1:10" x14ac:dyDescent="0.35">
      <c r="B93" s="91"/>
      <c r="D93" s="94"/>
      <c r="E93" s="94"/>
      <c r="F93" s="94"/>
      <c r="G93" s="94"/>
      <c r="H93" s="94"/>
      <c r="I93" s="94"/>
      <c r="J93" s="94"/>
    </row>
    <row r="94" spans="1:10" x14ac:dyDescent="0.35">
      <c r="B94" s="87"/>
      <c r="D94" s="92"/>
      <c r="E94" s="92"/>
      <c r="F94" s="92"/>
      <c r="G94" s="92"/>
      <c r="H94" s="92"/>
      <c r="I94" s="92"/>
      <c r="J94" s="92"/>
    </row>
    <row r="95" spans="1:10" x14ac:dyDescent="0.35">
      <c r="D95" s="93"/>
      <c r="E95" s="93"/>
      <c r="F95" s="93"/>
      <c r="G95" s="93"/>
      <c r="H95" s="93"/>
      <c r="I95" s="93"/>
      <c r="J95" s="93"/>
    </row>
    <row r="96" spans="1:10" x14ac:dyDescent="0.35">
      <c r="D96" s="93"/>
      <c r="E96" s="93"/>
      <c r="F96" s="93"/>
      <c r="G96" s="93"/>
      <c r="H96" s="93"/>
      <c r="I96" s="93"/>
      <c r="J96" s="93"/>
    </row>
    <row r="97" spans="4:10" x14ac:dyDescent="0.35">
      <c r="D97" s="93"/>
      <c r="E97" s="93"/>
      <c r="F97" s="93"/>
      <c r="G97" s="93"/>
      <c r="H97" s="93"/>
      <c r="I97" s="93"/>
      <c r="J97" s="93"/>
    </row>
    <row r="98" spans="4:10" x14ac:dyDescent="0.35">
      <c r="D98" s="93"/>
      <c r="E98" s="93"/>
      <c r="F98" s="93"/>
      <c r="G98" s="93"/>
      <c r="H98" s="93"/>
      <c r="I98" s="93"/>
      <c r="J98" s="93"/>
    </row>
    <row r="99" spans="4:10" x14ac:dyDescent="0.35">
      <c r="D99" s="93"/>
      <c r="E99" s="93"/>
      <c r="F99" s="93"/>
      <c r="G99" s="93"/>
      <c r="H99" s="93"/>
      <c r="I99" s="93"/>
      <c r="J99" s="93"/>
    </row>
    <row r="100" spans="4:10" x14ac:dyDescent="0.35">
      <c r="D100" s="93"/>
      <c r="E100" s="93"/>
      <c r="F100" s="93"/>
      <c r="G100" s="93"/>
      <c r="H100" s="93"/>
      <c r="I100" s="93"/>
      <c r="J100" s="93"/>
    </row>
    <row r="101" spans="4:10" x14ac:dyDescent="0.35">
      <c r="D101" s="93"/>
      <c r="E101" s="93"/>
      <c r="F101" s="93"/>
      <c r="G101" s="93"/>
      <c r="H101" s="93"/>
      <c r="I101" s="93"/>
      <c r="J101" s="93"/>
    </row>
    <row r="102" spans="4:10" x14ac:dyDescent="0.35">
      <c r="D102" s="93"/>
      <c r="E102" s="93"/>
      <c r="F102" s="93"/>
      <c r="G102" s="93"/>
      <c r="H102" s="93"/>
      <c r="I102" s="93"/>
      <c r="J102" s="93"/>
    </row>
    <row r="103" spans="4:10" x14ac:dyDescent="0.35">
      <c r="D103" s="93"/>
      <c r="E103" s="93"/>
      <c r="F103" s="93"/>
      <c r="G103" s="93"/>
      <c r="H103" s="93"/>
      <c r="I103" s="93"/>
      <c r="J103" s="93"/>
    </row>
    <row r="104" spans="4:10" x14ac:dyDescent="0.35">
      <c r="D104" s="93"/>
      <c r="E104" s="93"/>
      <c r="F104" s="93"/>
      <c r="G104" s="93"/>
      <c r="H104" s="93"/>
      <c r="I104" s="93"/>
      <c r="J104" s="93"/>
    </row>
    <row r="105" spans="4:10" x14ac:dyDescent="0.35">
      <c r="D105" s="93"/>
      <c r="E105" s="93"/>
      <c r="F105" s="93"/>
      <c r="G105" s="93"/>
      <c r="H105" s="93"/>
      <c r="I105" s="93"/>
      <c r="J105" s="93"/>
    </row>
    <row r="106" spans="4:10" x14ac:dyDescent="0.35">
      <c r="D106" s="93"/>
      <c r="E106" s="93"/>
      <c r="F106" s="93"/>
      <c r="G106" s="93"/>
      <c r="H106" s="93"/>
      <c r="I106" s="93"/>
      <c r="J106" s="93"/>
    </row>
    <row r="107" spans="4:10" x14ac:dyDescent="0.35">
      <c r="D107" s="93"/>
      <c r="E107" s="93"/>
      <c r="F107" s="93"/>
      <c r="G107" s="93"/>
      <c r="H107" s="93"/>
      <c r="I107" s="93"/>
      <c r="J107" s="93"/>
    </row>
    <row r="108" spans="4:10" x14ac:dyDescent="0.35">
      <c r="D108" s="93"/>
      <c r="E108" s="93"/>
      <c r="F108" s="93"/>
      <c r="G108" s="93"/>
      <c r="H108" s="93"/>
      <c r="I108" s="93"/>
      <c r="J108" s="93"/>
    </row>
    <row r="109" spans="4:10" x14ac:dyDescent="0.35">
      <c r="D109" s="93"/>
      <c r="E109" s="93"/>
      <c r="F109" s="93"/>
      <c r="G109" s="93"/>
      <c r="H109" s="93"/>
      <c r="I109" s="93"/>
      <c r="J109" s="93"/>
    </row>
    <row r="110" spans="4:10" x14ac:dyDescent="0.35">
      <c r="D110" s="93"/>
      <c r="E110" s="93"/>
      <c r="F110" s="93"/>
      <c r="G110" s="93"/>
      <c r="H110" s="93"/>
      <c r="I110" s="93"/>
      <c r="J110" s="93"/>
    </row>
    <row r="111" spans="4:10" x14ac:dyDescent="0.35">
      <c r="D111" s="93"/>
      <c r="E111" s="93"/>
      <c r="F111" s="93"/>
      <c r="G111" s="93"/>
      <c r="H111" s="93"/>
      <c r="I111" s="93"/>
      <c r="J111" s="93"/>
    </row>
    <row r="112" spans="4:10" x14ac:dyDescent="0.35">
      <c r="D112" s="93"/>
      <c r="E112" s="93"/>
      <c r="F112" s="93"/>
      <c r="G112" s="93"/>
      <c r="H112" s="93"/>
      <c r="I112" s="93"/>
      <c r="J112" s="93"/>
    </row>
    <row r="113" spans="4:10" x14ac:dyDescent="0.35">
      <c r="D113" s="93"/>
      <c r="E113" s="93"/>
      <c r="F113" s="93"/>
      <c r="G113" s="93"/>
      <c r="H113" s="93"/>
      <c r="I113" s="93"/>
      <c r="J113" s="93"/>
    </row>
    <row r="114" spans="4:10" x14ac:dyDescent="0.35">
      <c r="D114" s="93"/>
      <c r="E114" s="93"/>
      <c r="F114" s="93"/>
      <c r="G114" s="93"/>
      <c r="H114" s="93"/>
      <c r="I114" s="93"/>
      <c r="J114" s="93"/>
    </row>
    <row r="115" spans="4:10" x14ac:dyDescent="0.35">
      <c r="D115" s="93"/>
      <c r="E115" s="93"/>
      <c r="F115" s="93"/>
      <c r="G115" s="93"/>
      <c r="H115" s="93"/>
      <c r="I115" s="93"/>
      <c r="J115" s="93"/>
    </row>
    <row r="116" spans="4:10" x14ac:dyDescent="0.35">
      <c r="D116" s="93"/>
      <c r="E116" s="93"/>
      <c r="F116" s="93"/>
      <c r="G116" s="93"/>
      <c r="H116" s="93"/>
      <c r="I116" s="93"/>
      <c r="J116" s="93"/>
    </row>
    <row r="117" spans="4:10" x14ac:dyDescent="0.35">
      <c r="D117" s="93"/>
      <c r="E117" s="93"/>
      <c r="F117" s="93"/>
      <c r="G117" s="93"/>
      <c r="H117" s="93"/>
      <c r="I117" s="93"/>
      <c r="J117" s="93"/>
    </row>
    <row r="118" spans="4:10" x14ac:dyDescent="0.35">
      <c r="D118" s="93"/>
      <c r="E118" s="93"/>
      <c r="F118" s="93"/>
      <c r="G118" s="93"/>
      <c r="H118" s="93"/>
      <c r="I118" s="93"/>
      <c r="J118" s="93"/>
    </row>
    <row r="119" spans="4:10" x14ac:dyDescent="0.35">
      <c r="D119" s="93"/>
      <c r="E119" s="93"/>
      <c r="F119" s="93"/>
      <c r="G119" s="93"/>
      <c r="H119" s="93"/>
      <c r="I119" s="93"/>
      <c r="J119" s="93"/>
    </row>
    <row r="120" spans="4:10" x14ac:dyDescent="0.35">
      <c r="D120" s="93"/>
      <c r="E120" s="93"/>
      <c r="F120" s="93"/>
      <c r="G120" s="93"/>
      <c r="H120" s="93"/>
      <c r="I120" s="93"/>
      <c r="J120" s="93"/>
    </row>
    <row r="121" spans="4:10" x14ac:dyDescent="0.35">
      <c r="D121" s="93"/>
      <c r="E121" s="93"/>
      <c r="F121" s="93"/>
      <c r="G121" s="93"/>
      <c r="H121" s="93"/>
      <c r="I121" s="93"/>
      <c r="J121" s="93"/>
    </row>
    <row r="122" spans="4:10" x14ac:dyDescent="0.35">
      <c r="D122" s="93"/>
      <c r="E122" s="93"/>
      <c r="F122" s="93"/>
      <c r="G122" s="93"/>
      <c r="H122" s="93"/>
      <c r="I122" s="93"/>
      <c r="J122" s="93"/>
    </row>
    <row r="123" spans="4:10" x14ac:dyDescent="0.35">
      <c r="D123" s="93"/>
      <c r="E123" s="93"/>
      <c r="F123" s="93"/>
      <c r="G123" s="93"/>
      <c r="H123" s="93"/>
      <c r="I123" s="93"/>
      <c r="J123" s="93"/>
    </row>
    <row r="124" spans="4:10" x14ac:dyDescent="0.35">
      <c r="D124" s="93"/>
      <c r="E124" s="93"/>
      <c r="F124" s="93"/>
      <c r="G124" s="93"/>
      <c r="H124" s="93"/>
      <c r="I124" s="93"/>
      <c r="J124" s="93"/>
    </row>
    <row r="125" spans="4:10" x14ac:dyDescent="0.35">
      <c r="D125" s="93"/>
      <c r="E125" s="93"/>
      <c r="F125" s="93"/>
      <c r="G125" s="93"/>
      <c r="H125" s="93"/>
      <c r="I125" s="93"/>
      <c r="J125" s="93"/>
    </row>
    <row r="126" spans="4:10" x14ac:dyDescent="0.35">
      <c r="D126" s="93"/>
      <c r="E126" s="93"/>
      <c r="F126" s="93"/>
      <c r="G126" s="93"/>
      <c r="H126" s="93"/>
      <c r="I126" s="93"/>
      <c r="J126" s="93"/>
    </row>
    <row r="127" spans="4:10" x14ac:dyDescent="0.35">
      <c r="D127" s="93"/>
      <c r="E127" s="93"/>
      <c r="F127" s="93"/>
      <c r="G127" s="93"/>
      <c r="H127" s="93"/>
      <c r="I127" s="93"/>
      <c r="J127" s="93"/>
    </row>
    <row r="128" spans="4:10" x14ac:dyDescent="0.35">
      <c r="D128" s="93"/>
      <c r="E128" s="93"/>
      <c r="F128" s="93"/>
      <c r="G128" s="93"/>
      <c r="H128" s="93"/>
      <c r="I128" s="93"/>
      <c r="J128" s="93"/>
    </row>
    <row r="129" spans="4:10" x14ac:dyDescent="0.35">
      <c r="D129" s="93"/>
      <c r="E129" s="93"/>
      <c r="F129" s="93"/>
      <c r="G129" s="93"/>
      <c r="H129" s="93"/>
      <c r="I129" s="93"/>
      <c r="J129" s="93"/>
    </row>
    <row r="130" spans="4:10" x14ac:dyDescent="0.35">
      <c r="D130" s="93"/>
      <c r="E130" s="93"/>
      <c r="F130" s="93"/>
      <c r="G130" s="93"/>
      <c r="H130" s="93"/>
      <c r="I130" s="93"/>
      <c r="J130" s="93"/>
    </row>
    <row r="131" spans="4:10" x14ac:dyDescent="0.35">
      <c r="D131" s="93"/>
      <c r="E131" s="93"/>
      <c r="F131" s="93"/>
      <c r="G131" s="93"/>
      <c r="H131" s="93"/>
      <c r="I131" s="93"/>
      <c r="J131" s="93"/>
    </row>
    <row r="132" spans="4:10" x14ac:dyDescent="0.35">
      <c r="D132" s="93"/>
      <c r="E132" s="93"/>
      <c r="F132" s="93"/>
      <c r="G132" s="93"/>
      <c r="H132" s="93"/>
      <c r="I132" s="93"/>
      <c r="J132" s="93"/>
    </row>
    <row r="133" spans="4:10" x14ac:dyDescent="0.35">
      <c r="D133" s="93"/>
      <c r="E133" s="93"/>
      <c r="F133" s="93"/>
      <c r="G133" s="93"/>
      <c r="H133" s="93"/>
      <c r="I133" s="93"/>
      <c r="J133" s="93"/>
    </row>
    <row r="134" spans="4:10" x14ac:dyDescent="0.35">
      <c r="D134" s="93"/>
      <c r="E134" s="93"/>
      <c r="F134" s="93"/>
      <c r="G134" s="93"/>
      <c r="H134" s="93"/>
      <c r="I134" s="93"/>
      <c r="J134" s="93"/>
    </row>
    <row r="135" spans="4:10" x14ac:dyDescent="0.35">
      <c r="D135" s="93"/>
      <c r="E135" s="93"/>
      <c r="F135" s="93"/>
      <c r="G135" s="93"/>
      <c r="H135" s="93"/>
      <c r="I135" s="93"/>
      <c r="J135" s="93"/>
    </row>
    <row r="136" spans="4:10" x14ac:dyDescent="0.35">
      <c r="D136" s="93"/>
      <c r="E136" s="93"/>
      <c r="F136" s="93"/>
      <c r="G136" s="93"/>
      <c r="H136" s="93"/>
      <c r="I136" s="93"/>
      <c r="J136" s="93"/>
    </row>
    <row r="137" spans="4:10" x14ac:dyDescent="0.35">
      <c r="D137" s="93"/>
      <c r="E137" s="93"/>
      <c r="F137" s="93"/>
      <c r="G137" s="93"/>
      <c r="H137" s="93"/>
      <c r="I137" s="93"/>
      <c r="J137" s="93"/>
    </row>
    <row r="138" spans="4:10" x14ac:dyDescent="0.35">
      <c r="D138" s="93"/>
      <c r="E138" s="93"/>
      <c r="F138" s="93"/>
      <c r="G138" s="93"/>
      <c r="H138" s="93"/>
      <c r="I138" s="93"/>
      <c r="J138" s="93"/>
    </row>
    <row r="139" spans="4:10" x14ac:dyDescent="0.35">
      <c r="D139" s="93"/>
      <c r="E139" s="93"/>
      <c r="F139" s="93"/>
      <c r="G139" s="93"/>
      <c r="H139" s="93"/>
      <c r="I139" s="93"/>
      <c r="J139" s="93"/>
    </row>
    <row r="140" spans="4:10" x14ac:dyDescent="0.35">
      <c r="D140" s="93"/>
      <c r="E140" s="93"/>
      <c r="F140" s="93"/>
      <c r="G140" s="93"/>
      <c r="H140" s="93"/>
      <c r="I140" s="93"/>
      <c r="J140" s="93"/>
    </row>
    <row r="141" spans="4:10" x14ac:dyDescent="0.35">
      <c r="D141" s="93"/>
      <c r="E141" s="93"/>
      <c r="F141" s="93"/>
      <c r="G141" s="93"/>
      <c r="H141" s="93"/>
      <c r="I141" s="93"/>
      <c r="J141" s="93"/>
    </row>
    <row r="142" spans="4:10" x14ac:dyDescent="0.35">
      <c r="D142" s="93"/>
      <c r="E142" s="93"/>
      <c r="F142" s="93"/>
      <c r="G142" s="93"/>
      <c r="H142" s="93"/>
      <c r="I142" s="93"/>
      <c r="J142" s="93"/>
    </row>
    <row r="143" spans="4:10" x14ac:dyDescent="0.35">
      <c r="D143" s="93"/>
      <c r="E143" s="93"/>
      <c r="F143" s="93"/>
      <c r="G143" s="93"/>
      <c r="H143" s="93"/>
      <c r="I143" s="93"/>
      <c r="J143" s="93"/>
    </row>
    <row r="144" spans="4:10" x14ac:dyDescent="0.35">
      <c r="D144" s="93"/>
      <c r="E144" s="93"/>
      <c r="F144" s="93"/>
      <c r="G144" s="93"/>
      <c r="H144" s="93"/>
      <c r="I144" s="93"/>
      <c r="J144" s="93"/>
    </row>
    <row r="145" spans="4:10" x14ac:dyDescent="0.35">
      <c r="D145" s="93"/>
      <c r="E145" s="93"/>
      <c r="F145" s="93"/>
      <c r="G145" s="93"/>
      <c r="H145" s="93"/>
      <c r="I145" s="93"/>
      <c r="J145" s="93"/>
    </row>
    <row r="146" spans="4:10" x14ac:dyDescent="0.35">
      <c r="D146" s="93"/>
      <c r="E146" s="93"/>
      <c r="F146" s="93"/>
      <c r="G146" s="93"/>
      <c r="H146" s="93"/>
      <c r="I146" s="93"/>
      <c r="J146" s="93"/>
    </row>
    <row r="147" spans="4:10" x14ac:dyDescent="0.35">
      <c r="D147" s="93"/>
      <c r="E147" s="93"/>
      <c r="F147" s="93"/>
      <c r="G147" s="93"/>
      <c r="H147" s="93"/>
      <c r="I147" s="93"/>
      <c r="J147" s="93"/>
    </row>
    <row r="148" spans="4:10" x14ac:dyDescent="0.35">
      <c r="D148" s="93"/>
      <c r="E148" s="93"/>
      <c r="F148" s="93"/>
      <c r="G148" s="93"/>
      <c r="H148" s="93"/>
      <c r="I148" s="93"/>
      <c r="J148" s="93"/>
    </row>
    <row r="149" spans="4:10" x14ac:dyDescent="0.35">
      <c r="D149" s="93"/>
      <c r="E149" s="93"/>
      <c r="F149" s="93"/>
      <c r="G149" s="93"/>
      <c r="H149" s="93"/>
      <c r="I149" s="93"/>
      <c r="J149" s="93"/>
    </row>
    <row r="150" spans="4:10" x14ac:dyDescent="0.35">
      <c r="D150" s="93"/>
      <c r="E150" s="93"/>
      <c r="F150" s="93"/>
      <c r="G150" s="93"/>
      <c r="H150" s="93"/>
      <c r="I150" s="93"/>
      <c r="J150" s="93"/>
    </row>
    <row r="151" spans="4:10" x14ac:dyDescent="0.35">
      <c r="D151" s="93"/>
      <c r="E151" s="93"/>
      <c r="F151" s="93"/>
      <c r="G151" s="93"/>
      <c r="H151" s="93"/>
      <c r="I151" s="93"/>
      <c r="J151" s="93"/>
    </row>
    <row r="152" spans="4:10" x14ac:dyDescent="0.35">
      <c r="D152" s="93"/>
      <c r="E152" s="93"/>
      <c r="F152" s="93"/>
      <c r="G152" s="93"/>
      <c r="H152" s="93"/>
      <c r="I152" s="93"/>
      <c r="J152" s="93"/>
    </row>
    <row r="153" spans="4:10" x14ac:dyDescent="0.35">
      <c r="D153" s="93"/>
      <c r="E153" s="93"/>
      <c r="F153" s="93"/>
      <c r="G153" s="93"/>
      <c r="H153" s="93"/>
      <c r="I153" s="93"/>
      <c r="J153" s="93"/>
    </row>
    <row r="154" spans="4:10" x14ac:dyDescent="0.35">
      <c r="D154" s="93"/>
      <c r="E154" s="93"/>
      <c r="F154" s="93"/>
      <c r="G154" s="93"/>
      <c r="H154" s="93"/>
      <c r="I154" s="93"/>
      <c r="J154" s="93"/>
    </row>
    <row r="155" spans="4:10" x14ac:dyDescent="0.35">
      <c r="D155" s="93"/>
      <c r="E155" s="93"/>
      <c r="F155" s="93"/>
      <c r="G155" s="93"/>
      <c r="H155" s="93"/>
      <c r="I155" s="93"/>
      <c r="J155" s="93"/>
    </row>
    <row r="156" spans="4:10" x14ac:dyDescent="0.35">
      <c r="D156" s="93"/>
      <c r="E156" s="93"/>
      <c r="F156" s="93"/>
      <c r="G156" s="93"/>
      <c r="H156" s="93"/>
      <c r="I156" s="93"/>
      <c r="J156" s="93"/>
    </row>
    <row r="157" spans="4:10" x14ac:dyDescent="0.35">
      <c r="D157" s="93"/>
      <c r="E157" s="93"/>
      <c r="F157" s="93"/>
      <c r="G157" s="93"/>
      <c r="H157" s="93"/>
      <c r="I157" s="93"/>
      <c r="J157" s="93"/>
    </row>
    <row r="158" spans="4:10" x14ac:dyDescent="0.35">
      <c r="D158" s="93"/>
      <c r="E158" s="93"/>
      <c r="F158" s="93"/>
      <c r="G158" s="93"/>
      <c r="H158" s="93"/>
      <c r="I158" s="93"/>
      <c r="J158" s="93"/>
    </row>
    <row r="159" spans="4:10" x14ac:dyDescent="0.35">
      <c r="D159" s="93"/>
      <c r="E159" s="93"/>
      <c r="F159" s="93"/>
      <c r="G159" s="93"/>
      <c r="H159" s="93"/>
      <c r="I159" s="93"/>
      <c r="J159" s="93"/>
    </row>
    <row r="160" spans="4:10" x14ac:dyDescent="0.35">
      <c r="D160" s="93"/>
      <c r="E160" s="93"/>
      <c r="F160" s="93"/>
      <c r="G160" s="93"/>
      <c r="H160" s="93"/>
      <c r="I160" s="93"/>
      <c r="J160" s="93"/>
    </row>
    <row r="161" spans="4:10" x14ac:dyDescent="0.35">
      <c r="D161" s="93"/>
      <c r="E161" s="93"/>
      <c r="F161" s="93"/>
      <c r="G161" s="93"/>
      <c r="H161" s="93"/>
      <c r="I161" s="93"/>
      <c r="J161" s="93"/>
    </row>
    <row r="162" spans="4:10" x14ac:dyDescent="0.35">
      <c r="D162" s="93"/>
      <c r="E162" s="93"/>
      <c r="F162" s="93"/>
      <c r="G162" s="93"/>
      <c r="H162" s="93"/>
      <c r="I162" s="93"/>
      <c r="J162" s="93"/>
    </row>
    <row r="163" spans="4:10" x14ac:dyDescent="0.35">
      <c r="D163" s="93"/>
      <c r="E163" s="93"/>
      <c r="F163" s="93"/>
      <c r="G163" s="93"/>
      <c r="H163" s="93"/>
      <c r="I163" s="93"/>
      <c r="J163" s="93"/>
    </row>
    <row r="164" spans="4:10" x14ac:dyDescent="0.35">
      <c r="D164" s="93"/>
      <c r="E164" s="93"/>
      <c r="F164" s="93"/>
      <c r="G164" s="93"/>
      <c r="H164" s="93"/>
      <c r="I164" s="93"/>
      <c r="J164" s="93"/>
    </row>
    <row r="165" spans="4:10" x14ac:dyDescent="0.35">
      <c r="D165" s="93"/>
      <c r="E165" s="93"/>
      <c r="F165" s="93"/>
      <c r="G165" s="93"/>
      <c r="H165" s="93"/>
      <c r="I165" s="93"/>
      <c r="J165" s="93"/>
    </row>
    <row r="166" spans="4:10" x14ac:dyDescent="0.35">
      <c r="D166" s="93"/>
      <c r="E166" s="93"/>
      <c r="F166" s="93"/>
      <c r="G166" s="93"/>
      <c r="H166" s="93"/>
      <c r="I166" s="93"/>
      <c r="J166" s="93"/>
    </row>
    <row r="167" spans="4:10" x14ac:dyDescent="0.35">
      <c r="D167" s="93"/>
      <c r="E167" s="93"/>
      <c r="F167" s="93"/>
      <c r="G167" s="93"/>
      <c r="H167" s="93"/>
      <c r="I167" s="93"/>
      <c r="J167" s="93"/>
    </row>
    <row r="168" spans="4:10" x14ac:dyDescent="0.35">
      <c r="D168" s="93"/>
      <c r="E168" s="93"/>
      <c r="F168" s="93"/>
      <c r="G168" s="93"/>
      <c r="H168" s="93"/>
      <c r="I168" s="93"/>
      <c r="J168" s="93"/>
    </row>
    <row r="169" spans="4:10" x14ac:dyDescent="0.35">
      <c r="D169" s="93"/>
      <c r="E169" s="93"/>
      <c r="F169" s="93"/>
      <c r="G169" s="93"/>
      <c r="H169" s="93"/>
      <c r="I169" s="93"/>
      <c r="J169" s="93"/>
    </row>
    <row r="170" spans="4:10" x14ac:dyDescent="0.35">
      <c r="D170" s="93"/>
      <c r="E170" s="93"/>
      <c r="F170" s="93"/>
      <c r="G170" s="93"/>
      <c r="H170" s="93"/>
      <c r="I170" s="93"/>
      <c r="J170" s="93"/>
    </row>
    <row r="171" spans="4:10" x14ac:dyDescent="0.35">
      <c r="D171" s="93"/>
      <c r="E171" s="93"/>
      <c r="F171" s="93"/>
      <c r="G171" s="93"/>
      <c r="H171" s="93"/>
      <c r="I171" s="93"/>
      <c r="J171" s="93"/>
    </row>
    <row r="172" spans="4:10" x14ac:dyDescent="0.35">
      <c r="D172" s="93"/>
      <c r="E172" s="93"/>
      <c r="F172" s="93"/>
      <c r="G172" s="93"/>
      <c r="H172" s="93"/>
      <c r="I172" s="93"/>
      <c r="J172" s="93"/>
    </row>
    <row r="173" spans="4:10" x14ac:dyDescent="0.35">
      <c r="D173" s="93"/>
      <c r="E173" s="93"/>
      <c r="F173" s="93"/>
      <c r="G173" s="93"/>
      <c r="H173" s="93"/>
      <c r="I173" s="93"/>
      <c r="J173" s="93"/>
    </row>
    <row r="174" spans="4:10" x14ac:dyDescent="0.35">
      <c r="D174" s="93"/>
      <c r="E174" s="93"/>
      <c r="F174" s="93"/>
      <c r="G174" s="93"/>
      <c r="H174" s="93"/>
      <c r="I174" s="93"/>
      <c r="J174" s="93"/>
    </row>
    <row r="175" spans="4:10" x14ac:dyDescent="0.35">
      <c r="D175" s="93"/>
      <c r="E175" s="93"/>
      <c r="F175" s="93"/>
      <c r="G175" s="93"/>
      <c r="H175" s="93"/>
      <c r="I175" s="93"/>
      <c r="J175" s="93"/>
    </row>
    <row r="176" spans="4:10" x14ac:dyDescent="0.35">
      <c r="D176" s="93"/>
      <c r="E176" s="93"/>
      <c r="F176" s="93"/>
      <c r="G176" s="93"/>
      <c r="H176" s="93"/>
      <c r="I176" s="93"/>
      <c r="J176" s="93"/>
    </row>
    <row r="177" spans="4:10" x14ac:dyDescent="0.35">
      <c r="D177" s="93"/>
      <c r="E177" s="93"/>
      <c r="F177" s="93"/>
      <c r="G177" s="93"/>
      <c r="H177" s="93"/>
      <c r="I177" s="93"/>
      <c r="J177" s="93"/>
    </row>
    <row r="178" spans="4:10" x14ac:dyDescent="0.35">
      <c r="D178" s="93"/>
      <c r="E178" s="93"/>
      <c r="F178" s="93"/>
      <c r="G178" s="93"/>
      <c r="H178" s="93"/>
      <c r="I178" s="93"/>
      <c r="J178" s="93"/>
    </row>
    <row r="179" spans="4:10" x14ac:dyDescent="0.35">
      <c r="D179" s="93"/>
      <c r="E179" s="93"/>
      <c r="F179" s="93"/>
      <c r="G179" s="93"/>
      <c r="H179" s="93"/>
      <c r="I179" s="93"/>
      <c r="J179" s="93"/>
    </row>
    <row r="180" spans="4:10" x14ac:dyDescent="0.35">
      <c r="D180" s="93"/>
      <c r="E180" s="93"/>
      <c r="F180" s="93"/>
      <c r="G180" s="93"/>
      <c r="H180" s="93"/>
      <c r="I180" s="93"/>
      <c r="J180" s="93"/>
    </row>
    <row r="181" spans="4:10" x14ac:dyDescent="0.35">
      <c r="D181" s="93"/>
      <c r="E181" s="93"/>
      <c r="F181" s="93"/>
      <c r="G181" s="93"/>
      <c r="H181" s="93"/>
      <c r="I181" s="93"/>
      <c r="J181" s="93"/>
    </row>
    <row r="182" spans="4:10" x14ac:dyDescent="0.35">
      <c r="D182" s="93"/>
      <c r="E182" s="93"/>
      <c r="F182" s="93"/>
      <c r="G182" s="93"/>
      <c r="H182" s="93"/>
      <c r="I182" s="93"/>
      <c r="J182" s="93"/>
    </row>
    <row r="183" spans="4:10" x14ac:dyDescent="0.35">
      <c r="D183" s="93"/>
      <c r="E183" s="93"/>
      <c r="F183" s="93"/>
      <c r="G183" s="93"/>
      <c r="H183" s="93"/>
      <c r="I183" s="93"/>
      <c r="J183" s="93"/>
    </row>
    <row r="184" spans="4:10" x14ac:dyDescent="0.35">
      <c r="D184" s="93"/>
      <c r="E184" s="93"/>
      <c r="F184" s="93"/>
      <c r="G184" s="93"/>
      <c r="H184" s="93"/>
      <c r="I184" s="93"/>
      <c r="J184" s="93"/>
    </row>
    <row r="185" spans="4:10" x14ac:dyDescent="0.35">
      <c r="D185" s="93"/>
      <c r="E185" s="93"/>
      <c r="F185" s="93"/>
      <c r="G185" s="93"/>
      <c r="H185" s="93"/>
      <c r="I185" s="93"/>
      <c r="J185" s="93"/>
    </row>
    <row r="186" spans="4:10" x14ac:dyDescent="0.35">
      <c r="D186" s="93"/>
      <c r="E186" s="93"/>
      <c r="F186" s="93"/>
      <c r="G186" s="93"/>
      <c r="H186" s="93"/>
      <c r="I186" s="93"/>
      <c r="J186" s="93"/>
    </row>
    <row r="187" spans="4:10" x14ac:dyDescent="0.35">
      <c r="D187" s="93"/>
      <c r="E187" s="93"/>
      <c r="F187" s="93"/>
      <c r="G187" s="93"/>
      <c r="H187" s="93"/>
      <c r="I187" s="93"/>
      <c r="J187" s="93"/>
    </row>
    <row r="188" spans="4:10" x14ac:dyDescent="0.35">
      <c r="D188" s="93"/>
      <c r="E188" s="93"/>
      <c r="F188" s="93"/>
      <c r="G188" s="93"/>
      <c r="H188" s="93"/>
      <c r="I188" s="93"/>
      <c r="J188" s="93"/>
    </row>
    <row r="189" spans="4:10" x14ac:dyDescent="0.35">
      <c r="D189" s="93"/>
      <c r="E189" s="93"/>
      <c r="F189" s="93"/>
      <c r="G189" s="93"/>
      <c r="H189" s="93"/>
      <c r="I189" s="93"/>
      <c r="J189" s="93"/>
    </row>
    <row r="190" spans="4:10" x14ac:dyDescent="0.35">
      <c r="D190" s="93"/>
      <c r="E190" s="93"/>
      <c r="F190" s="93"/>
      <c r="G190" s="93"/>
      <c r="H190" s="93"/>
      <c r="I190" s="93"/>
      <c r="J190" s="93"/>
    </row>
    <row r="191" spans="4:10" x14ac:dyDescent="0.35">
      <c r="D191" s="93"/>
      <c r="E191" s="93"/>
      <c r="F191" s="93"/>
      <c r="G191" s="93"/>
      <c r="H191" s="93"/>
      <c r="I191" s="93"/>
      <c r="J191" s="93"/>
    </row>
    <row r="192" spans="4:10" x14ac:dyDescent="0.35">
      <c r="D192" s="93"/>
      <c r="E192" s="93"/>
      <c r="F192" s="93"/>
      <c r="G192" s="93"/>
      <c r="H192" s="93"/>
      <c r="I192" s="93"/>
      <c r="J192" s="93"/>
    </row>
    <row r="193" spans="4:10" x14ac:dyDescent="0.35">
      <c r="D193" s="93"/>
      <c r="E193" s="93"/>
      <c r="F193" s="93"/>
      <c r="G193" s="93"/>
      <c r="H193" s="93"/>
      <c r="I193" s="93"/>
      <c r="J193" s="93"/>
    </row>
    <row r="194" spans="4:10" x14ac:dyDescent="0.35">
      <c r="D194" s="93"/>
      <c r="E194" s="93"/>
      <c r="F194" s="93"/>
      <c r="G194" s="93"/>
      <c r="H194" s="93"/>
      <c r="I194" s="93"/>
      <c r="J194" s="93"/>
    </row>
    <row r="195" spans="4:10" x14ac:dyDescent="0.35">
      <c r="D195" s="93"/>
      <c r="E195" s="93"/>
      <c r="F195" s="93"/>
      <c r="G195" s="93"/>
      <c r="H195" s="93"/>
      <c r="I195" s="93"/>
      <c r="J195" s="93"/>
    </row>
    <row r="196" spans="4:10" x14ac:dyDescent="0.35">
      <c r="D196" s="93"/>
      <c r="E196" s="93"/>
      <c r="F196" s="93"/>
      <c r="G196" s="93"/>
      <c r="H196" s="93"/>
      <c r="I196" s="93"/>
      <c r="J196" s="93"/>
    </row>
    <row r="197" spans="4:10" x14ac:dyDescent="0.35">
      <c r="D197" s="93"/>
      <c r="E197" s="93"/>
      <c r="F197" s="93"/>
      <c r="G197" s="93"/>
      <c r="H197" s="93"/>
      <c r="I197" s="93"/>
      <c r="J197" s="93"/>
    </row>
    <row r="198" spans="4:10" x14ac:dyDescent="0.35">
      <c r="D198" s="93"/>
      <c r="E198" s="93"/>
      <c r="F198" s="93"/>
      <c r="G198" s="93"/>
      <c r="H198" s="93"/>
      <c r="I198" s="93"/>
      <c r="J198" s="93"/>
    </row>
    <row r="199" spans="4:10" x14ac:dyDescent="0.35">
      <c r="D199" s="93"/>
      <c r="E199" s="93"/>
      <c r="F199" s="93"/>
      <c r="G199" s="93"/>
      <c r="H199" s="93"/>
      <c r="I199" s="93"/>
      <c r="J199" s="93"/>
    </row>
  </sheetData>
  <mergeCells count="5">
    <mergeCell ref="D6:D7"/>
    <mergeCell ref="F6:F7"/>
    <mergeCell ref="L6:L7"/>
    <mergeCell ref="J6:J7"/>
    <mergeCell ref="H6:H7"/>
  </mergeCells>
  <phoneticPr fontId="26" type="noConversion"/>
  <pageMargins left="0.7" right="0.7" top="0.75" bottom="0.75" header="0.3" footer="0.3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7A8BB25B4B9943A28DD2C7D72FB2F9" ma:contentTypeVersion="19" ma:contentTypeDescription="Create a new document." ma:contentTypeScope="" ma:versionID="906c6347c09eec5f147401e7eb0d206e">
  <xsd:schema xmlns:xsd="http://www.w3.org/2001/XMLSchema" xmlns:xs="http://www.w3.org/2001/XMLSchema" xmlns:p="http://schemas.microsoft.com/office/2006/metadata/properties" xmlns:ns3="33065f61-c79c-448a-9deb-dbc720c84833" xmlns:ns4="2e602322-2b0f-4222-be01-dedc3f22d39d" targetNamespace="http://schemas.microsoft.com/office/2006/metadata/properties" ma:root="true" ma:fieldsID="02e5c579add0ee0ecf015ba5657612a1" ns3:_="" ns4:_="">
    <xsd:import namespace="33065f61-c79c-448a-9deb-dbc720c84833"/>
    <xsd:import namespace="2e602322-2b0f-4222-be01-dedc3f22d3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65f61-c79c-448a-9deb-dbc720c848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733fa657-670e-4866-a67d-7f1915bfde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02322-2b0f-4222-be01-dedc3f22d39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6a80b2a-b8b2-4cee-a0cb-c87dc4f3b29e}" ma:internalName="TaxCatchAll" ma:showField="CatchAllData" ma:web="2e602322-2b0f-4222-be01-dedc3f22d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065f61-c79c-448a-9deb-dbc720c84833">
      <Terms xmlns="http://schemas.microsoft.com/office/infopath/2007/PartnerControls"/>
    </lcf76f155ced4ddcb4097134ff3c332f>
    <TaxCatchAll xmlns="2e602322-2b0f-4222-be01-dedc3f22d39d" xsi:nil="true"/>
  </documentManagement>
</p:properties>
</file>

<file path=customXml/itemProps1.xml><?xml version="1.0" encoding="utf-8"?>
<ds:datastoreItem xmlns:ds="http://schemas.openxmlformats.org/officeDocument/2006/customXml" ds:itemID="{5FDC91BA-17E8-4E99-A32B-170CDA4F4C34}"/>
</file>

<file path=customXml/itemProps2.xml><?xml version="1.0" encoding="utf-8"?>
<ds:datastoreItem xmlns:ds="http://schemas.openxmlformats.org/officeDocument/2006/customXml" ds:itemID="{2592344F-725C-4619-8FA7-AE872838264A}"/>
</file>

<file path=customXml/itemProps3.xml><?xml version="1.0" encoding="utf-8"?>
<ds:datastoreItem xmlns:ds="http://schemas.openxmlformats.org/officeDocument/2006/customXml" ds:itemID="{3A7FBFEE-DDC5-484A-A4E6-8E5ADF9959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Table 1.1</vt:lpstr>
      <vt:lpstr>Table 1.2</vt:lpstr>
      <vt:lpstr>Table 1.3</vt:lpstr>
      <vt:lpstr>Table 1.1-1a - 2025</vt:lpstr>
      <vt:lpstr>Table 1.1-1b - 2026</vt:lpstr>
      <vt:lpstr>Table 1.1-1c - 2027</vt:lpstr>
      <vt:lpstr>Table 1.1-2</vt:lpstr>
      <vt:lpstr>Table 1.1-3</vt:lpstr>
      <vt:lpstr>Table 1.1-4</vt:lpstr>
      <vt:lpstr>Table 1.1-5</vt:lpstr>
      <vt:lpstr>'Table 1.1'!Print_Area</vt:lpstr>
      <vt:lpstr>'Table 1.1-1a - 2025'!Print_Area</vt:lpstr>
      <vt:lpstr>'Table 1.1-1b - 2026'!Print_Area</vt:lpstr>
      <vt:lpstr>'Table 1.1-1c - 2027'!Print_Area</vt:lpstr>
      <vt:lpstr>'Table 1.1-2'!Print_Area</vt:lpstr>
      <vt:lpstr>'Table 1.1-3'!Print_Area</vt:lpstr>
      <vt:lpstr>'Table 1.1-4'!Print_Area</vt:lpstr>
      <vt:lpstr>'Table 1.1-5'!Print_Area</vt:lpstr>
      <vt:lpstr>'Table 1.2'!Print_Area</vt:lpstr>
      <vt:lpstr>'Table 1.3'!Print_Area</vt:lpstr>
      <vt:lpstr>'Table 1.1-2'!Print_Titles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2026-02-10T18:46:47Z</dcterms:created>
  <dcterms:modified xsi:type="dcterms:W3CDTF">2026-02-10T18:47:43Z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0x0101007D7A8BB25B4B9943A28DD2C7D72FB2F9</vt:lpwstr>
  </property>
</Properties>
</file>